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nitishn\Desktop\"/>
    </mc:Choice>
  </mc:AlternateContent>
  <xr:revisionPtr revIDLastSave="0" documentId="8_{5AEAC4C3-CC13-4590-92A2-59B321F1FA00}" xr6:coauthVersionLast="47" xr6:coauthVersionMax="47" xr10:uidLastSave="{00000000-0000-0000-0000-000000000000}"/>
  <bookViews>
    <workbookView xWindow="-108" yWindow="-108" windowWidth="23256" windowHeight="12576" xr2:uid="{B07EAF88-1370-48F6-B07C-FED2AC806355}"/>
  </bookViews>
  <sheets>
    <sheet name="Questions" sheetId="7" r:id="rId1"/>
    <sheet name="RESULTS" sheetId="8"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1" i="7" l="1"/>
  <c r="K26" i="7"/>
  <c r="K27" i="7"/>
  <c r="K25" i="7"/>
  <c r="K20" i="7"/>
  <c r="K19" i="7"/>
  <c r="P20" i="7" l="1"/>
  <c r="U20" i="7"/>
  <c r="Z20" i="7"/>
  <c r="AE20" i="7"/>
  <c r="AJ20" i="7"/>
  <c r="AO20" i="7"/>
  <c r="AT20" i="7"/>
  <c r="K21" i="7"/>
  <c r="P21" i="7"/>
  <c r="U21" i="7"/>
  <c r="Z21" i="7"/>
  <c r="AE21" i="7"/>
  <c r="AJ21" i="7"/>
  <c r="AO21" i="7"/>
  <c r="AT21" i="7"/>
  <c r="K22" i="7"/>
  <c r="P22" i="7"/>
  <c r="U22" i="7"/>
  <c r="Z22" i="7"/>
  <c r="AE22" i="7"/>
  <c r="AJ22" i="7"/>
  <c r="AO22" i="7"/>
  <c r="AT22" i="7"/>
  <c r="K23" i="7"/>
  <c r="P23" i="7"/>
  <c r="U23" i="7"/>
  <c r="Z23" i="7"/>
  <c r="AE23" i="7"/>
  <c r="AJ23" i="7"/>
  <c r="AO23" i="7"/>
  <c r="AT23" i="7"/>
  <c r="K24" i="7"/>
  <c r="P24" i="7"/>
  <c r="U24" i="7"/>
  <c r="Z24" i="7"/>
  <c r="AE24" i="7"/>
  <c r="AJ24" i="7"/>
  <c r="AO24" i="7"/>
  <c r="AT24" i="7"/>
  <c r="P25" i="7"/>
  <c r="U25" i="7"/>
  <c r="Z25" i="7"/>
  <c r="AE25" i="7"/>
  <c r="AJ25" i="7"/>
  <c r="AO25" i="7"/>
  <c r="AT25" i="7"/>
  <c r="P27" i="7"/>
  <c r="U27" i="7"/>
  <c r="Z27" i="7"/>
  <c r="AE27" i="7"/>
  <c r="AJ27" i="7"/>
  <c r="AO27" i="7"/>
  <c r="AT27" i="7"/>
  <c r="P26" i="7"/>
  <c r="U26" i="7"/>
  <c r="Z26" i="7"/>
  <c r="AE26" i="7"/>
  <c r="AJ26" i="7"/>
  <c r="AO26" i="7"/>
  <c r="AT26" i="7"/>
  <c r="P19" i="7"/>
  <c r="U19" i="7"/>
  <c r="Z19" i="7"/>
  <c r="AE19" i="7"/>
  <c r="AJ19" i="7"/>
  <c r="AO19" i="7"/>
  <c r="AT19" i="7"/>
  <c r="AT29" i="7" l="1"/>
  <c r="P29" i="7"/>
  <c r="K29" i="7"/>
  <c r="AE29" i="7"/>
  <c r="Z29" i="7"/>
  <c r="U29" i="7"/>
  <c r="AO29" i="7"/>
  <c r="AJ29" i="7"/>
  <c r="C3" i="8" l="1"/>
  <c r="C10" i="8"/>
  <c r="C9" i="8"/>
  <c r="C8" i="8"/>
  <c r="C7" i="8"/>
  <c r="C6" i="8"/>
  <c r="C5" i="8"/>
  <c r="C4" i="8"/>
</calcChain>
</file>

<file path=xl/sharedStrings.xml><?xml version="1.0" encoding="utf-8"?>
<sst xmlns="http://schemas.openxmlformats.org/spreadsheetml/2006/main" count="121" uniqueCount="115">
  <si>
    <t>Animal Feed</t>
  </si>
  <si>
    <t>Raw Mulch</t>
  </si>
  <si>
    <t>Manual Compost</t>
  </si>
  <si>
    <t>Small AD</t>
  </si>
  <si>
    <t>Centralised AD</t>
  </si>
  <si>
    <t>ASP Compost</t>
  </si>
  <si>
    <t>In-vessel Compost</t>
  </si>
  <si>
    <t>&lt;1 tonne/day</t>
  </si>
  <si>
    <t>&gt;10 tonne/day</t>
  </si>
  <si>
    <t>Range of Inputs (Carbon / nitrogen balance)</t>
  </si>
  <si>
    <t>What level training do your operators or volunteers have?</t>
  </si>
  <si>
    <t>Sensitivity of surrounding area</t>
  </si>
  <si>
    <t>How much labour is available (including volunteers)?</t>
  </si>
  <si>
    <t xml:space="preserve"> </t>
  </si>
  <si>
    <t>4th</t>
  </si>
  <si>
    <t>5th</t>
  </si>
  <si>
    <t>6th</t>
  </si>
  <si>
    <t>7th</t>
  </si>
  <si>
    <t>8th</t>
  </si>
  <si>
    <t>Answer</t>
  </si>
  <si>
    <t>2nd</t>
  </si>
  <si>
    <t>3rd</t>
  </si>
  <si>
    <t>High (trained and experienced in organics management)</t>
  </si>
  <si>
    <t>TOTAL SCORE</t>
  </si>
  <si>
    <t>1-5 tonne/day</t>
  </si>
  <si>
    <t>6-10 tonne/day</t>
  </si>
  <si>
    <t>Bay / Windrow w Mechanical</t>
  </si>
  <si>
    <t>50 carbon / 50 nitrogen</t>
  </si>
  <si>
    <t>75 carbon / 25 nitrogen</t>
  </si>
  <si>
    <t>90 carbon / 10 nitrogen</t>
  </si>
  <si>
    <t>&lt;$10,000 USD</t>
  </si>
  <si>
    <t>$10,001 - 100,000 USD</t>
  </si>
  <si>
    <t>&gt;$500,001 USD</t>
  </si>
  <si>
    <t>$100,001 - 250,000 USD</t>
  </si>
  <si>
    <t>$250,001 - 500,000 USD</t>
  </si>
  <si>
    <t>&lt;$2,000 USD / year</t>
  </si>
  <si>
    <t>$2,001 - 5,000 USD / year</t>
  </si>
  <si>
    <t>$5,001 - 20,000 USD / year</t>
  </si>
  <si>
    <t>$20,001 - 70,000 USD / year</t>
  </si>
  <si>
    <t>&gt;$70,001 USD / year</t>
  </si>
  <si>
    <t>1 staff</t>
  </si>
  <si>
    <t>1-2 staff</t>
  </si>
  <si>
    <t>3-5 staff</t>
  </si>
  <si>
    <t>5-10 staff</t>
  </si>
  <si>
    <t>&gt;11 staff</t>
  </si>
  <si>
    <t>Low (no training or experience in organics management)</t>
  </si>
  <si>
    <t xml:space="preserve">Animal manure </t>
  </si>
  <si>
    <t>Food/fish/copra organics</t>
  </si>
  <si>
    <t>How much capital is available for establishing facilities and equipment?</t>
  </si>
  <si>
    <t xml:space="preserve">How sensitive is your surrounding area (what could be affected by leachate discharge)? </t>
  </si>
  <si>
    <t xml:space="preserve">25 carbon / 75 nitrogen </t>
  </si>
  <si>
    <t>Not appropriate at all</t>
  </si>
  <si>
    <t>not effective</t>
  </si>
  <si>
    <t>somewhat effective</t>
  </si>
  <si>
    <t>Not bad, but not great</t>
  </si>
  <si>
    <t>effective</t>
  </si>
  <si>
    <t>highly effective</t>
  </si>
  <si>
    <t>Only option suitable</t>
  </si>
  <si>
    <t>Questions:</t>
  </si>
  <si>
    <t xml:space="preserve">Volume </t>
  </si>
  <si>
    <t xml:space="preserve">Main source of nitrogen </t>
  </si>
  <si>
    <t xml:space="preserve">Budget available - capital </t>
  </si>
  <si>
    <t>Labour/staff</t>
  </si>
  <si>
    <t>Level of training</t>
  </si>
  <si>
    <t>Maintenance support</t>
  </si>
  <si>
    <t>How much budget is available for ongoing operations? (excluding labour)</t>
  </si>
  <si>
    <t>Budget available - operations</t>
  </si>
  <si>
    <t>High (good workshop, skilled mechanics)</t>
  </si>
  <si>
    <t>Medium (medium workshop, medium skilled mechanics)</t>
  </si>
  <si>
    <t>Low (limited workshop capacity, unskilled mechanics)</t>
  </si>
  <si>
    <t xml:space="preserve">What is your daily amount of organic material to be processed? </t>
  </si>
  <si>
    <t>What is your ratio of "Carbon" (dead/brown) v "Nitrogen" (fresh/green) items?</t>
  </si>
  <si>
    <t>What is your main source of Nitrogen input?</t>
  </si>
  <si>
    <t>Medium (some training and/or experience in organics management)</t>
  </si>
  <si>
    <t>What level of workshop support do you have for equipment maintenance and servicing?</t>
  </si>
  <si>
    <t>10 carbon / 90 nitrogen</t>
  </si>
  <si>
    <t>Mulch and Woodchip</t>
  </si>
  <si>
    <t>Small Scale Composting (Manual)</t>
  </si>
  <si>
    <t>Small Scale Anaerobic Digestion</t>
  </si>
  <si>
    <t>Centralised Anerobic Digestion (Dry)</t>
  </si>
  <si>
    <t>Bay or Windrow Composting (with Mechanical Support)</t>
  </si>
  <si>
    <t>Aerated Static Pile Composting (with Mechanical Support)</t>
  </si>
  <si>
    <t xml:space="preserve">What is your weight of organic material to be processed daily? </t>
  </si>
  <si>
    <t>Yard or Plantation organics</t>
  </si>
  <si>
    <t>Mixed - Yard/plantation &amp; food/fish/copra organics</t>
  </si>
  <si>
    <t>Biosolids / Sewerage sludge</t>
  </si>
  <si>
    <t>What level training do your staff or volunteers have?</t>
  </si>
  <si>
    <t>How much budget is available for establishing facilities and equipment?</t>
  </si>
  <si>
    <t xml:space="preserve">Record the estimated number of staff that will be working or volunteering in the organics facility </t>
  </si>
  <si>
    <t>Low (no sensitive area nearby)</t>
  </si>
  <si>
    <t>Medium (some sensitive areas nearby)</t>
  </si>
  <si>
    <t>High (sensitive areas nearby)</t>
  </si>
  <si>
    <t>What is the "Carbon" v "Nitrogen" ratio of your organic materials?</t>
  </si>
  <si>
    <t>TIPS
How to find this information</t>
  </si>
  <si>
    <t>Centralised Scale Anaerobic Digestion</t>
  </si>
  <si>
    <t>Bay Composting (Mechanical)</t>
  </si>
  <si>
    <t>Windrow Composting (Mechanical)</t>
  </si>
  <si>
    <t>Aerated Static Pile (Mechanical)</t>
  </si>
  <si>
    <t>Record the budget available for facility set-up/establishment (Capital Expenditure).  Capital expenditure may typically include items such as site work and drainage, buildings, equipment such as shredders and turners, establishing a water supply, vehicles, fencing, and signage</t>
  </si>
  <si>
    <t xml:space="preserve">Record the budget available for ongoing operation of the facility (Operating Expenditure).  Operating expenditure may typically include items such as fuel, power, water, equipment maintenance, labour, and delivering community awareness </t>
  </si>
  <si>
    <t>Record the level of expertise the staff or volunteers you will have for your organics facility operation, from:
        Low - staff/volunteers have received minimal training and have limited experience in organics management	
        Medium - staff/volunteers have received some training or/and have some experience in organics management
        High - staff/volunteers have been trained and are experienced in organics management</t>
  </si>
  <si>
    <t>Record the level of workshop support you will have to support your organics operation, from:
        Low - limited facilities available - no workshop and limited equipment, and unskilled mechanics
        Medium - medium facilities available, no workshop but good equipment, and mechanics with some experience and knowledge
        High - good workshop facilities and equipment available, and skilled mechanics</t>
  </si>
  <si>
    <t xml:space="preserve">The sensitivity of your surrounding environment mean what is its vulnerability to any possible unplanned discharges from an organics operation such as contaminated water run-off, smell, noise, and traffic.  Sensitive areas may include waterways such as rivers or the ocean, schools, and houses.
"Nearby" - includes within approximately 100m of your proposed organics facility
Record the sensitivity of your surrounding environment, from:
        Low - no sensitive areas such as waterways or houses nearby
        Medium - some sensitive areas such as waterways or houses nearby 
        High - sensitive areas such as waterways or houses are nearby </t>
  </si>
  <si>
    <t xml:space="preserve">CLICK ON THE RESULTS TAB TO SEE YOUR RESULTS </t>
  </si>
  <si>
    <t>How much budget is available for ongoing operations (excluding labour)?</t>
  </si>
  <si>
    <t xml:space="preserve">How sensitive is your surrounding area? </t>
  </si>
  <si>
    <t>1st</t>
  </si>
  <si>
    <t>Visit the PacWastePlus Organics Resources page to review your possible organics management solution (or solutions) and further consider its suitability for your context</t>
  </si>
  <si>
    <t>Ranked - Possible Organics Management Solutions for your Context:</t>
  </si>
  <si>
    <r>
      <t xml:space="preserve">Find this information by reviewing data from your Waste Audit (available on the PacWastePlus Website), or by collecting your own data on the daily weight of organics material using the organics section of the approved Waste Audit methodology:
</t>
    </r>
    <r>
      <rPr>
        <u/>
        <sz val="14"/>
        <color theme="4"/>
        <rFont val="Calibri"/>
        <family val="2"/>
        <scheme val="minor"/>
      </rPr>
      <t xml:space="preserve">https://pacwasteplus.org/resources/waste-audit-methodology-a-common-approach/ </t>
    </r>
    <r>
      <rPr>
        <sz val="14"/>
        <rFont val="Calibri"/>
        <family val="2"/>
        <scheme val="minor"/>
      </rPr>
      <t xml:space="preserve">
If your organic materials are recorded in volume (m3) - convert to tonnes by multiplying the m3 by approximately:
        0.3 - for unshredded yard/plantation organic materials, or 
        0.45 - for shredded yard/plantation organic materials, or
        0.6 - for wet/compacted materials dense items such as food organics  
Use an average of 0.5 if you have a mix of materials.  </t>
    </r>
    <r>
      <rPr>
        <i/>
        <sz val="14"/>
        <rFont val="Calibri"/>
        <family val="2"/>
        <scheme val="minor"/>
      </rPr>
      <t>For example, if you have 3.5m3 of material, multiply by 0.5 to find the approximate tonne:    3.5m3 x 0.5 = 1.75 tonnes</t>
    </r>
  </si>
  <si>
    <r>
      <t>Analyse your organic materials received and roughly record what percentage of items are: 
"Carbon" (i.e., dead or brown materials such as dry palm and flax, coconut husks, cardboard, sawdust)
"Nitrogen" (fresh or green materials such as food organics, fish or copra processing by-product, manure)
Round to the nearest category - For example, if your items are about 70% Carbon and 30% Nitrogen, select 75 / 25
Be aware that some common organic materials, such as materials from yard/community clean-ups and plantation already contains a mix of Carbon and Nitrogen.  
For more information on identifying the Carbon and Nitrogen percentage of your ingredients, review the Pacific and Timor-Leste Composting Common Organic Handbook</t>
    </r>
    <r>
      <rPr>
        <sz val="14"/>
        <color theme="4"/>
        <rFont val="Calibri"/>
        <family val="2"/>
        <scheme val="minor"/>
      </rPr>
      <t xml:space="preserve"> </t>
    </r>
    <r>
      <rPr>
        <u/>
        <sz val="14"/>
        <color theme="4"/>
        <rFont val="Calibri"/>
        <family val="2"/>
        <scheme val="minor"/>
      </rPr>
      <t>https://pacwasteplus.org/resources/composting-common-organic-materials-in-the-pacific-and-timor-leste-handbook-for-compost-operators/</t>
    </r>
  </si>
  <si>
    <r>
      <t xml:space="preserve">Record the main "Nitrogen" component of your organic materials (i.e., fresh or green materials such as green yard/plantation organics, food organics, fish or copra processing by-product, animal manure, or human sludge)
For more information on Nitrogen sources, please review the Pacific and Timor-Leste Composting Common Organic Handbook </t>
    </r>
    <r>
      <rPr>
        <u/>
        <sz val="14"/>
        <color theme="4"/>
        <rFont val="Calibri"/>
        <family val="2"/>
        <scheme val="minor"/>
      </rPr>
      <t>https://pacwasteplus.org/resources/composting-common-organic-materials-in-the-pacific-and-timor-leste-handbook-for-compost-operators/</t>
    </r>
  </si>
  <si>
    <t xml:space="preserve">
Animal Feed </t>
  </si>
  <si>
    <t xml:space="preserve">
Mulch and Woodchip</t>
  </si>
  <si>
    <t xml:space="preserve">
Small Scale Composting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</si>
</sst>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font>
      <sz val="11"/>
      <color theme="1"/>
      <name val="Calibri"/>
      <family val="2"/>
      <scheme val="minor"/>
    </font>
    <font>
      <b/>
      <sz val="11"/>
      <color theme="1"/>
      <name val="Calibri"/>
      <family val="2"/>
      <scheme val="minor"/>
    </font>
    <font>
      <sz val="11"/>
      <name val="Calibri"/>
      <family val="2"/>
      <scheme val="minor"/>
    </font>
    <font>
      <sz val="10"/>
      <color theme="1"/>
      <name val="Var(--ff-mono)"/>
    </font>
    <font>
      <b/>
      <sz val="18"/>
      <name val="Calibri"/>
      <family val="2"/>
      <scheme val="minor"/>
    </font>
    <font>
      <sz val="8"/>
      <name val="Calibri"/>
      <family val="2"/>
      <scheme val="minor"/>
    </font>
    <font>
      <sz val="12"/>
      <color theme="1"/>
      <name val="Calibri"/>
      <family val="2"/>
      <scheme val="minor"/>
    </font>
    <font>
      <b/>
      <sz val="14"/>
      <color theme="1"/>
      <name val="Calibri"/>
      <family val="2"/>
      <scheme val="minor"/>
    </font>
    <font>
      <sz val="12"/>
      <name val="Calibri"/>
      <family val="2"/>
      <scheme val="minor"/>
    </font>
    <font>
      <u/>
      <sz val="11"/>
      <color theme="10"/>
      <name val="Calibri"/>
      <family val="2"/>
      <scheme val="minor"/>
    </font>
    <font>
      <b/>
      <sz val="16"/>
      <color theme="1"/>
      <name val="Calibri"/>
      <family val="2"/>
      <scheme val="minor"/>
    </font>
    <font>
      <b/>
      <sz val="16"/>
      <name val="Calibri"/>
      <family val="2"/>
      <scheme val="minor"/>
    </font>
    <font>
      <sz val="14"/>
      <name val="Calibri"/>
      <family val="2"/>
      <scheme val="minor"/>
    </font>
    <font>
      <u/>
      <sz val="14"/>
      <color theme="4"/>
      <name val="Calibri"/>
      <family val="2"/>
      <scheme val="minor"/>
    </font>
    <font>
      <i/>
      <sz val="14"/>
      <name val="Calibri"/>
      <family val="2"/>
      <scheme val="minor"/>
    </font>
    <font>
      <sz val="14"/>
      <color theme="4"/>
      <name val="Calibri"/>
      <family val="2"/>
      <scheme val="minor"/>
    </font>
    <font>
      <b/>
      <u/>
      <sz val="11"/>
      <color theme="10"/>
      <name val="Calibri"/>
      <family val="2"/>
      <scheme val="minor"/>
    </font>
    <font>
      <b/>
      <sz val="9"/>
      <color theme="1"/>
      <name val="Calibri"/>
      <family val="2"/>
      <scheme val="minor"/>
    </font>
  </fonts>
  <fills count="10">
    <fill>
      <patternFill patternType="none"/>
    </fill>
    <fill>
      <patternFill patternType="gray125"/>
    </fill>
    <fill>
      <patternFill patternType="solid">
        <fgColor rgb="FF00B050"/>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22">
    <border>
      <left/>
      <right/>
      <top/>
      <bottom/>
      <diagonal/>
    </border>
    <border>
      <left style="medium">
        <color indexed="64"/>
      </left>
      <right/>
      <top style="medium">
        <color indexed="64"/>
      </top>
      <bottom style="thin">
        <color theme="0" tint="-0.14996795556505021"/>
      </bottom>
      <diagonal/>
    </border>
    <border>
      <left style="medium">
        <color indexed="64"/>
      </left>
      <right/>
      <top style="thin">
        <color theme="0" tint="-0.14996795556505021"/>
      </top>
      <bottom style="thin">
        <color theme="0" tint="-0.14996795556505021"/>
      </bottom>
      <diagonal/>
    </border>
    <border>
      <left style="medium">
        <color indexed="64"/>
      </left>
      <right/>
      <top style="thin">
        <color theme="0" tint="-0.14996795556505021"/>
      </top>
      <bottom style="medium">
        <color indexed="64"/>
      </bottom>
      <diagonal/>
    </border>
    <border>
      <left style="medium">
        <color indexed="64"/>
      </left>
      <right/>
      <top style="medium">
        <color indexed="64"/>
      </top>
      <bottom style="medium">
        <color indexed="64"/>
      </bottom>
      <diagonal/>
    </border>
    <border>
      <left style="thin">
        <color theme="0" tint="-0.14996795556505021"/>
      </left>
      <right style="medium">
        <color indexed="64"/>
      </right>
      <top style="medium">
        <color indexed="64"/>
      </top>
      <bottom style="medium">
        <color indexed="64"/>
      </bottom>
      <diagonal/>
    </border>
    <border>
      <left style="thin">
        <color theme="0" tint="-0.14996795556505021"/>
      </left>
      <right style="medium">
        <color indexed="64"/>
      </right>
      <top style="medium">
        <color indexed="64"/>
      </top>
      <bottom style="thin">
        <color theme="0" tint="-0.14996795556505021"/>
      </bottom>
      <diagonal/>
    </border>
    <border>
      <left style="thin">
        <color theme="0" tint="-0.14996795556505021"/>
      </left>
      <right style="medium">
        <color indexed="64"/>
      </right>
      <top style="thin">
        <color theme="0" tint="-0.14996795556505021"/>
      </top>
      <bottom style="thin">
        <color theme="0" tint="-0.14996795556505021"/>
      </bottom>
      <diagonal/>
    </border>
    <border>
      <left style="thin">
        <color theme="0" tint="-0.14996795556505021"/>
      </left>
      <right style="medium">
        <color indexed="64"/>
      </right>
      <top style="thin">
        <color theme="0" tint="-0.14996795556505021"/>
      </top>
      <bottom style="medium">
        <color indexed="64"/>
      </bottom>
      <diagonal/>
    </border>
    <border>
      <left/>
      <right style="medium">
        <color indexed="64"/>
      </right>
      <top style="thin">
        <color theme="0" tint="-0.14996795556505021"/>
      </top>
      <bottom style="thin">
        <color theme="0" tint="-0.14996795556505021"/>
      </bottom>
      <diagonal/>
    </border>
    <border>
      <left/>
      <right style="medium">
        <color indexed="64"/>
      </right>
      <top/>
      <bottom style="thin">
        <color theme="0" tint="-0.14996795556505021"/>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medium">
        <color indexed="64"/>
      </right>
      <top style="medium">
        <color indexed="64"/>
      </top>
      <bottom style="thin">
        <color theme="0" tint="-0.34998626667073579"/>
      </bottom>
      <diagonal/>
    </border>
    <border>
      <left style="medium">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medium">
        <color indexed="64"/>
      </bottom>
      <diagonal/>
    </border>
    <border>
      <left/>
      <right style="medium">
        <color indexed="64"/>
      </right>
      <top style="thin">
        <color theme="0" tint="-0.34998626667073579"/>
      </top>
      <bottom style="medium">
        <color indexed="64"/>
      </bottom>
      <diagonal/>
    </border>
    <border>
      <left style="medium">
        <color indexed="64"/>
      </left>
      <right style="medium">
        <color indexed="64"/>
      </right>
      <top style="thin">
        <color theme="0" tint="-0.34998626667073579"/>
      </top>
      <bottom style="medium">
        <color indexed="64"/>
      </bottom>
      <diagonal/>
    </border>
  </borders>
  <cellStyleXfs count="2">
    <xf numFmtId="0" fontId="0" fillId="0" borderId="0"/>
    <xf numFmtId="0" fontId="9" fillId="0" borderId="0" applyNumberFormat="0" applyFill="0" applyBorder="0" applyAlignment="0" applyProtection="0"/>
  </cellStyleXfs>
  <cellXfs count="59">
    <xf numFmtId="0" fontId="0" fillId="0" borderId="0" xfId="0"/>
    <xf numFmtId="0" fontId="0" fillId="0" borderId="0" xfId="0" applyAlignment="1">
      <alignment horizontal="center" vertical="center"/>
    </xf>
    <xf numFmtId="0" fontId="4" fillId="2" borderId="5" xfId="0" applyFont="1" applyFill="1" applyBorder="1" applyAlignment="1">
      <alignment horizontal="center" vertical="center"/>
    </xf>
    <xf numFmtId="0" fontId="0" fillId="6" borderId="4" xfId="0" applyFill="1" applyBorder="1"/>
    <xf numFmtId="0" fontId="7" fillId="0" borderId="4" xfId="0" applyFont="1" applyBorder="1" applyAlignment="1">
      <alignment horizontal="right" vertical="center" wrapText="1"/>
    </xf>
    <xf numFmtId="0" fontId="8" fillId="0" borderId="1" xfId="0" applyFont="1" applyBorder="1" applyAlignment="1">
      <alignment horizontal="right" vertical="center"/>
    </xf>
    <xf numFmtId="0" fontId="6" fillId="3" borderId="6" xfId="0" applyFont="1" applyFill="1" applyBorder="1" applyAlignment="1">
      <alignment horizontal="center" vertical="center"/>
    </xf>
    <xf numFmtId="0" fontId="8" fillId="0" borderId="2" xfId="0" applyFont="1" applyBorder="1" applyAlignment="1">
      <alignment horizontal="right" vertical="center"/>
    </xf>
    <xf numFmtId="0" fontId="6" fillId="3" borderId="7" xfId="0" applyFont="1" applyFill="1" applyBorder="1" applyAlignment="1">
      <alignment horizontal="center" vertical="center"/>
    </xf>
    <xf numFmtId="0" fontId="6" fillId="5" borderId="7" xfId="0" applyFont="1" applyFill="1" applyBorder="1" applyAlignment="1">
      <alignment horizontal="center" vertical="center"/>
    </xf>
    <xf numFmtId="0" fontId="6" fillId="4" borderId="7" xfId="0" applyFont="1" applyFill="1" applyBorder="1" applyAlignment="1">
      <alignment horizontal="center" vertical="center"/>
    </xf>
    <xf numFmtId="0" fontId="8" fillId="0" borderId="3" xfId="0" applyFont="1" applyBorder="1" applyAlignment="1">
      <alignment horizontal="right" vertical="center"/>
    </xf>
    <xf numFmtId="0" fontId="6" fillId="4" borderId="8" xfId="0" applyFont="1" applyFill="1" applyBorder="1" applyAlignment="1">
      <alignment horizontal="center" vertical="center"/>
    </xf>
    <xf numFmtId="0" fontId="0" fillId="7" borderId="0" xfId="0" applyFill="1"/>
    <xf numFmtId="0" fontId="1" fillId="7" borderId="0" xfId="0" applyFont="1" applyFill="1" applyAlignment="1">
      <alignment horizontal="center"/>
    </xf>
    <xf numFmtId="0" fontId="1" fillId="7" borderId="0" xfId="0" applyFont="1" applyFill="1"/>
    <xf numFmtId="0" fontId="0" fillId="7" borderId="0" xfId="0" applyFill="1" applyAlignment="1">
      <alignment wrapText="1"/>
    </xf>
    <xf numFmtId="1" fontId="0" fillId="7" borderId="0" xfId="0" applyNumberFormat="1" applyFill="1"/>
    <xf numFmtId="0" fontId="1" fillId="7" borderId="0" xfId="0" applyFont="1" applyFill="1" applyAlignment="1">
      <alignment horizontal="right"/>
    </xf>
    <xf numFmtId="1" fontId="0" fillId="7" borderId="0" xfId="0" applyNumberFormat="1" applyFill="1" applyAlignment="1">
      <alignment horizontal="center"/>
    </xf>
    <xf numFmtId="0" fontId="8" fillId="7" borderId="10" xfId="0" applyFont="1" applyFill="1" applyBorder="1"/>
    <xf numFmtId="1" fontId="2" fillId="7" borderId="0" xfId="0" applyNumberFormat="1" applyFont="1" applyFill="1" applyAlignment="1">
      <alignment horizontal="center"/>
    </xf>
    <xf numFmtId="1" fontId="2" fillId="7" borderId="0" xfId="0" applyNumberFormat="1" applyFont="1" applyFill="1"/>
    <xf numFmtId="0" fontId="8" fillId="7" borderId="9" xfId="0" applyFont="1" applyFill="1" applyBorder="1"/>
    <xf numFmtId="0" fontId="0" fillId="7" borderId="0" xfId="0" applyFill="1" applyAlignment="1">
      <alignment horizontal="center"/>
    </xf>
    <xf numFmtId="0" fontId="2" fillId="7" borderId="0" xfId="0" applyFont="1" applyFill="1" applyAlignment="1">
      <alignment horizontal="center"/>
    </xf>
    <xf numFmtId="0" fontId="2" fillId="7" borderId="0" xfId="0" applyFont="1" applyFill="1"/>
    <xf numFmtId="0" fontId="6" fillId="8" borderId="15" xfId="0" applyFont="1" applyFill="1" applyBorder="1"/>
    <xf numFmtId="0" fontId="6" fillId="8" borderId="18" xfId="0" applyFont="1" applyFill="1" applyBorder="1"/>
    <xf numFmtId="0" fontId="6" fillId="8" borderId="21" xfId="0" applyFont="1" applyFill="1" applyBorder="1"/>
    <xf numFmtId="0" fontId="6" fillId="0" borderId="13" xfId="0" applyFont="1" applyBorder="1"/>
    <xf numFmtId="0" fontId="6" fillId="0" borderId="16" xfId="0" applyFont="1" applyBorder="1"/>
    <xf numFmtId="0" fontId="6" fillId="0" borderId="19" xfId="0" applyFont="1" applyBorder="1"/>
    <xf numFmtId="0" fontId="7" fillId="0" borderId="0" xfId="0" applyFont="1" applyAlignment="1">
      <alignment horizontal="center" vertical="center"/>
    </xf>
    <xf numFmtId="0" fontId="10" fillId="6" borderId="11" xfId="0" applyFont="1" applyFill="1" applyBorder="1" applyAlignment="1">
      <alignment horizontal="center" vertical="center"/>
    </xf>
    <xf numFmtId="0" fontId="10" fillId="6" borderId="12" xfId="0" applyFont="1" applyFill="1" applyBorder="1" applyAlignment="1">
      <alignment horizontal="center" vertical="center"/>
    </xf>
    <xf numFmtId="0" fontId="11" fillId="5" borderId="12" xfId="0" applyFont="1" applyFill="1" applyBorder="1" applyAlignment="1">
      <alignment horizontal="center" vertical="center" wrapText="1"/>
    </xf>
    <xf numFmtId="0" fontId="11" fillId="0" borderId="14" xfId="0" applyFont="1" applyBorder="1" applyAlignment="1">
      <alignment vertical="center" wrapText="1"/>
    </xf>
    <xf numFmtId="0" fontId="11" fillId="0" borderId="17" xfId="0" applyFont="1" applyBorder="1" applyAlignment="1">
      <alignment vertical="center" wrapText="1"/>
    </xf>
    <xf numFmtId="0" fontId="10" fillId="0" borderId="17" xfId="0" applyFont="1" applyBorder="1" applyAlignment="1">
      <alignment vertical="center" wrapText="1"/>
    </xf>
    <xf numFmtId="0" fontId="11" fillId="0" borderId="20" xfId="0" applyFont="1" applyBorder="1" applyAlignment="1">
      <alignment vertical="center" wrapText="1"/>
    </xf>
    <xf numFmtId="0" fontId="7" fillId="9" borderId="0" xfId="0" applyFont="1" applyFill="1" applyAlignment="1">
      <alignment horizontal="center" vertical="center"/>
    </xf>
    <xf numFmtId="0" fontId="12" fillId="5" borderId="15" xfId="0" applyFont="1" applyFill="1" applyBorder="1" applyAlignment="1">
      <alignment horizontal="left" wrapText="1"/>
    </xf>
    <xf numFmtId="0" fontId="12" fillId="5" borderId="18" xfId="0" applyFont="1" applyFill="1" applyBorder="1" applyAlignment="1">
      <alignment horizontal="left" wrapText="1"/>
    </xf>
    <xf numFmtId="0" fontId="12" fillId="5" borderId="21" xfId="0" applyFont="1" applyFill="1" applyBorder="1" applyAlignment="1">
      <alignment horizontal="left" wrapText="1"/>
    </xf>
    <xf numFmtId="0" fontId="0" fillId="8" borderId="0" xfId="0" applyFill="1"/>
    <xf numFmtId="0" fontId="17" fillId="0" borderId="0" xfId="0" applyFont="1" applyAlignment="1">
      <alignment horizontal="center" wrapText="1"/>
    </xf>
    <xf numFmtId="0" fontId="17" fillId="0" borderId="0" xfId="0" applyFont="1" applyAlignment="1">
      <alignment horizontal="center"/>
    </xf>
    <xf numFmtId="0" fontId="17" fillId="0" borderId="0" xfId="0" applyFont="1"/>
    <xf numFmtId="0" fontId="1" fillId="0" borderId="0" xfId="0" applyFont="1" applyAlignment="1">
      <alignment horizontal="center" wrapText="1"/>
    </xf>
    <xf numFmtId="1" fontId="3" fillId="0" borderId="0" xfId="0" applyNumberFormat="1" applyFont="1" applyAlignment="1">
      <alignment horizontal="center" vertical="center"/>
    </xf>
    <xf numFmtId="1" fontId="0" fillId="7" borderId="0" xfId="0" applyNumberFormat="1" applyFill="1" applyAlignment="1">
      <alignment horizontal="center"/>
    </xf>
    <xf numFmtId="0" fontId="1" fillId="7" borderId="0" xfId="0" applyFont="1" applyFill="1" applyAlignment="1">
      <alignment horizontal="center"/>
    </xf>
    <xf numFmtId="164" fontId="1" fillId="7" borderId="0" xfId="0" applyNumberFormat="1" applyFont="1" applyFill="1" applyAlignment="1">
      <alignment horizontal="center" wrapText="1"/>
    </xf>
    <xf numFmtId="164" fontId="1" fillId="7" borderId="0" xfId="0" applyNumberFormat="1" applyFont="1" applyFill="1" applyAlignment="1">
      <alignment horizontal="center"/>
    </xf>
    <xf numFmtId="0" fontId="1" fillId="7" borderId="0" xfId="0" applyFont="1" applyFill="1" applyAlignment="1">
      <alignment horizontal="center" wrapText="1"/>
    </xf>
    <xf numFmtId="0" fontId="1" fillId="0" borderId="0" xfId="0" applyFont="1" applyAlignment="1">
      <alignment horizontal="center"/>
    </xf>
    <xf numFmtId="0" fontId="17" fillId="0" borderId="0" xfId="0" applyFont="1" applyAlignment="1">
      <alignment horizontal="center" vertical="top" wrapText="1"/>
    </xf>
    <xf numFmtId="0" fontId="16" fillId="0" borderId="0" xfId="1" applyFont="1" applyBorder="1" applyAlignment="1">
      <alignment horizontal="center" wrapText="1"/>
    </xf>
  </cellXfs>
  <cellStyles count="2">
    <cellStyle name="Hyperlink" xfId="1" builtinId="8"/>
    <cellStyle name="Normal" xfId="0" builtinId="0"/>
  </cellStyles>
  <dxfs count="1">
    <dxf>
      <fill>
        <patternFill>
          <bgColor theme="0" tint="-0.14996795556505021"/>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2</xdr:col>
      <xdr:colOff>143327</xdr:colOff>
      <xdr:row>2</xdr:row>
      <xdr:rowOff>39914</xdr:rowOff>
    </xdr:from>
    <xdr:to>
      <xdr:col>3</xdr:col>
      <xdr:colOff>2833034</xdr:colOff>
      <xdr:row>14</xdr:row>
      <xdr:rowOff>114299</xdr:rowOff>
    </xdr:to>
    <xdr:pic>
      <xdr:nvPicPr>
        <xdr:cNvPr id="2" name="Picture 1">
          <a:extLst>
            <a:ext uri="{FF2B5EF4-FFF2-40B4-BE49-F238E27FC236}">
              <a16:creationId xmlns:a16="http://schemas.microsoft.com/office/drawing/2014/main" id="{53361D44-2CC4-4924-B9D0-367DB55D4F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1527" y="395514"/>
          <a:ext cx="7134707" cy="220798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Lst>
      </xdr:spPr>
    </xdr:pic>
    <xdr:clientData/>
  </xdr:twoCellAnchor>
  <xdr:twoCellAnchor>
    <xdr:from>
      <xdr:col>3</xdr:col>
      <xdr:colOff>2115457</xdr:colOff>
      <xdr:row>4</xdr:row>
      <xdr:rowOff>56244</xdr:rowOff>
    </xdr:from>
    <xdr:to>
      <xdr:col>4</xdr:col>
      <xdr:colOff>8026400</xdr:colOff>
      <xdr:row>17</xdr:row>
      <xdr:rowOff>101600</xdr:rowOff>
    </xdr:to>
    <xdr:sp macro="" textlink="">
      <xdr:nvSpPr>
        <xdr:cNvPr id="3" name="TextBox 2">
          <a:extLst>
            <a:ext uri="{FF2B5EF4-FFF2-40B4-BE49-F238E27FC236}">
              <a16:creationId xmlns:a16="http://schemas.microsoft.com/office/drawing/2014/main" id="{A419DAE5-A8D1-42C3-A5C6-4685F47DDA31}"/>
            </a:ext>
          </a:extLst>
        </xdr:cNvPr>
        <xdr:cNvSpPr txBox="1"/>
      </xdr:nvSpPr>
      <xdr:spPr>
        <a:xfrm>
          <a:off x="7398657" y="767444"/>
          <a:ext cx="10190843" cy="2369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5400" b="0">
              <a:solidFill>
                <a:schemeClr val="tx2">
                  <a:lumMod val="75000"/>
                </a:schemeClr>
              </a:solidFill>
              <a:effectLst/>
              <a:latin typeface="Impact" panose="020B0806030902050204" pitchFamily="34" charset="0"/>
            </a:rPr>
            <a:t>DECISION SUPPORT TOOL:</a:t>
          </a:r>
        </a:p>
        <a:p>
          <a:pPr algn="ctr"/>
          <a:r>
            <a:rPr lang="en-AU" sz="4800" b="1">
              <a:solidFill>
                <a:schemeClr val="tx1"/>
              </a:solidFill>
              <a:effectLst/>
            </a:rPr>
            <a:t>Choosing Organics Solution </a:t>
          </a:r>
        </a:p>
      </xdr:txBody>
    </xdr:sp>
    <xdr:clientData/>
  </xdr:twoCellAnchor>
  <xdr:twoCellAnchor editAs="oneCell">
    <xdr:from>
      <xdr:col>4</xdr:col>
      <xdr:colOff>7239000</xdr:colOff>
      <xdr:row>1</xdr:row>
      <xdr:rowOff>139701</xdr:rowOff>
    </xdr:from>
    <xdr:to>
      <xdr:col>4</xdr:col>
      <xdr:colOff>9474200</xdr:colOff>
      <xdr:row>14</xdr:row>
      <xdr:rowOff>101601</xdr:rowOff>
    </xdr:to>
    <xdr:pic>
      <xdr:nvPicPr>
        <xdr:cNvPr id="5" name="Picture 4">
          <a:extLst>
            <a:ext uri="{FF2B5EF4-FFF2-40B4-BE49-F238E27FC236}">
              <a16:creationId xmlns:a16="http://schemas.microsoft.com/office/drawing/2014/main" id="{D8C2C758-376B-144F-DF22-EB3F39B20333}"/>
            </a:ext>
          </a:extLst>
        </xdr:cNvPr>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saturation sat="300000"/>
                  </a14:imgEffect>
                </a14:imgLayer>
              </a14:imgProps>
            </a:ext>
            <a:ext uri="{28A0092B-C50C-407E-A947-70E740481C1C}">
              <a14:useLocalDpi xmlns:a14="http://schemas.microsoft.com/office/drawing/2010/main" val="0"/>
            </a:ext>
          </a:extLst>
        </a:blip>
        <a:stretch>
          <a:fillRect/>
        </a:stretch>
      </xdr:blipFill>
      <xdr:spPr>
        <a:xfrm>
          <a:off x="16802100" y="317501"/>
          <a:ext cx="2235200" cy="2273300"/>
        </a:xfrm>
        <a:prstGeom prst="rect">
          <a:avLst/>
        </a:prstGeom>
        <a:effectLst>
          <a:outerShdw blurRad="50800" dist="38100" dir="2700000" algn="tl" rotWithShape="0">
            <a:prstClr val="black">
              <a:alpha val="4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270771</xdr:colOff>
      <xdr:row>2</xdr:row>
      <xdr:rowOff>264507</xdr:rowOff>
    </xdr:from>
    <xdr:to>
      <xdr:col>7</xdr:col>
      <xdr:colOff>378231</xdr:colOff>
      <xdr:row>5</xdr:row>
      <xdr:rowOff>72402</xdr:rowOff>
    </xdr:to>
    <xdr:pic>
      <xdr:nvPicPr>
        <xdr:cNvPr id="2" name="Picture 1">
          <a:extLst>
            <a:ext uri="{FF2B5EF4-FFF2-40B4-BE49-F238E27FC236}">
              <a16:creationId xmlns:a16="http://schemas.microsoft.com/office/drawing/2014/main" id="{CFAF2EAF-2A8F-E5D7-8489-B42402482A06}"/>
            </a:ext>
          </a:extLst>
        </xdr:cNvPr>
        <xdr:cNvPicPr>
          <a:picLocks/>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r="31286" b="25587"/>
        <a:stretch/>
      </xdr:blipFill>
      <xdr:spPr>
        <a:xfrm>
          <a:off x="10115811" y="881727"/>
          <a:ext cx="770400" cy="1105200"/>
        </a:xfrm>
        <a:prstGeom prst="rect">
          <a:avLst/>
        </a:prstGeom>
      </xdr:spPr>
    </xdr:pic>
    <xdr:clientData/>
  </xdr:twoCellAnchor>
  <xdr:twoCellAnchor editAs="oneCell">
    <xdr:from>
      <xdr:col>8</xdr:col>
      <xdr:colOff>272974</xdr:colOff>
      <xdr:row>2</xdr:row>
      <xdr:rowOff>281546</xdr:rowOff>
    </xdr:from>
    <xdr:to>
      <xdr:col>9</xdr:col>
      <xdr:colOff>380434</xdr:colOff>
      <xdr:row>5</xdr:row>
      <xdr:rowOff>79916</xdr:rowOff>
    </xdr:to>
    <xdr:pic>
      <xdr:nvPicPr>
        <xdr:cNvPr id="3" name="Picture 2">
          <a:extLst>
            <a:ext uri="{FF2B5EF4-FFF2-40B4-BE49-F238E27FC236}">
              <a16:creationId xmlns:a16="http://schemas.microsoft.com/office/drawing/2014/main" id="{2D2C9763-0A4D-F256-7FD0-F944887CCDA9}"/>
            </a:ext>
          </a:extLst>
        </xdr:cNvPr>
        <xdr:cNvPicPr>
          <a:picLocks/>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r="38590" b="24383"/>
        <a:stretch/>
      </xdr:blipFill>
      <xdr:spPr>
        <a:xfrm>
          <a:off x="11443894" y="898766"/>
          <a:ext cx="770400" cy="1105200"/>
        </a:xfrm>
        <a:prstGeom prst="rect">
          <a:avLst/>
        </a:prstGeom>
      </xdr:spPr>
    </xdr:pic>
    <xdr:clientData/>
  </xdr:twoCellAnchor>
  <xdr:twoCellAnchor editAs="oneCell">
    <xdr:from>
      <xdr:col>10</xdr:col>
      <xdr:colOff>275593</xdr:colOff>
      <xdr:row>2</xdr:row>
      <xdr:rowOff>287654</xdr:rowOff>
    </xdr:from>
    <xdr:to>
      <xdr:col>11</xdr:col>
      <xdr:colOff>383053</xdr:colOff>
      <xdr:row>5</xdr:row>
      <xdr:rowOff>80309</xdr:rowOff>
    </xdr:to>
    <xdr:pic>
      <xdr:nvPicPr>
        <xdr:cNvPr id="4" name="Picture 3">
          <a:extLst>
            <a:ext uri="{FF2B5EF4-FFF2-40B4-BE49-F238E27FC236}">
              <a16:creationId xmlns:a16="http://schemas.microsoft.com/office/drawing/2014/main" id="{0F7C18A2-01C0-5A9B-DAA5-418356387E13}"/>
            </a:ext>
          </a:extLst>
        </xdr:cNvPr>
        <xdr:cNvPicPr>
          <a:picLocks/>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r="66252" b="24862"/>
        <a:stretch/>
      </xdr:blipFill>
      <xdr:spPr>
        <a:xfrm>
          <a:off x="12772393" y="904874"/>
          <a:ext cx="770400" cy="1105200"/>
        </a:xfrm>
        <a:prstGeom prst="rect">
          <a:avLst/>
        </a:prstGeom>
      </xdr:spPr>
    </xdr:pic>
    <xdr:clientData/>
  </xdr:twoCellAnchor>
  <xdr:twoCellAnchor editAs="oneCell">
    <xdr:from>
      <xdr:col>10</xdr:col>
      <xdr:colOff>274879</xdr:colOff>
      <xdr:row>7</xdr:row>
      <xdr:rowOff>22466</xdr:rowOff>
    </xdr:from>
    <xdr:to>
      <xdr:col>11</xdr:col>
      <xdr:colOff>382339</xdr:colOff>
      <xdr:row>10</xdr:row>
      <xdr:rowOff>262796</xdr:rowOff>
    </xdr:to>
    <xdr:pic>
      <xdr:nvPicPr>
        <xdr:cNvPr id="5" name="Picture 4">
          <a:extLst>
            <a:ext uri="{FF2B5EF4-FFF2-40B4-BE49-F238E27FC236}">
              <a16:creationId xmlns:a16="http://schemas.microsoft.com/office/drawing/2014/main" id="{F2AF5733-3183-3637-589A-BB155FD0E8A8}"/>
            </a:ext>
          </a:extLst>
        </xdr:cNvPr>
        <xdr:cNvPicPr>
          <a:picLocks/>
        </xdr:cNvPicPr>
      </xdr:nvPicPr>
      <xdr:blipFill rotWithShape="1">
        <a:blip xmlns:r="http://schemas.openxmlformats.org/officeDocument/2006/relationships" r:embed="rId4" cstate="email">
          <a:extLst>
            <a:ext uri="{28A0092B-C50C-407E-A947-70E740481C1C}">
              <a14:useLocalDpi xmlns:a14="http://schemas.microsoft.com/office/drawing/2010/main"/>
            </a:ext>
          </a:extLst>
        </a:blip>
        <a:srcRect r="50622" b="23354"/>
        <a:stretch/>
      </xdr:blipFill>
      <xdr:spPr>
        <a:xfrm>
          <a:off x="12771679" y="2521826"/>
          <a:ext cx="770400" cy="1105200"/>
        </a:xfrm>
        <a:prstGeom prst="rect">
          <a:avLst/>
        </a:prstGeom>
      </xdr:spPr>
    </xdr:pic>
    <xdr:clientData/>
  </xdr:twoCellAnchor>
  <xdr:twoCellAnchor editAs="oneCell">
    <xdr:from>
      <xdr:col>4</xdr:col>
      <xdr:colOff>304802</xdr:colOff>
      <xdr:row>7</xdr:row>
      <xdr:rowOff>4120</xdr:rowOff>
    </xdr:from>
    <xdr:to>
      <xdr:col>5</xdr:col>
      <xdr:colOff>416072</xdr:colOff>
      <xdr:row>10</xdr:row>
      <xdr:rowOff>233020</xdr:rowOff>
    </xdr:to>
    <xdr:pic>
      <xdr:nvPicPr>
        <xdr:cNvPr id="6" name="Picture 5">
          <a:extLst>
            <a:ext uri="{FF2B5EF4-FFF2-40B4-BE49-F238E27FC236}">
              <a16:creationId xmlns:a16="http://schemas.microsoft.com/office/drawing/2014/main" id="{6624CAD3-BF17-68DD-935F-ED4ACF921CD9}"/>
            </a:ext>
          </a:extLst>
        </xdr:cNvPr>
        <xdr:cNvPicPr>
          <a:picLocks/>
        </xdr:cNvPicPr>
      </xdr:nvPicPr>
      <xdr:blipFill rotWithShape="1">
        <a:blip xmlns:r="http://schemas.openxmlformats.org/officeDocument/2006/relationships" r:embed="rId5" cstate="email">
          <a:extLst>
            <a:ext uri="{28A0092B-C50C-407E-A947-70E740481C1C}">
              <a14:useLocalDpi xmlns:a14="http://schemas.microsoft.com/office/drawing/2010/main"/>
            </a:ext>
          </a:extLst>
        </a:blip>
        <a:srcRect r="11859" b="25585"/>
        <a:stretch/>
      </xdr:blipFill>
      <xdr:spPr>
        <a:xfrm>
          <a:off x="8823962" y="2503480"/>
          <a:ext cx="770400" cy="1105200"/>
        </a:xfrm>
        <a:prstGeom prst="rect">
          <a:avLst/>
        </a:prstGeom>
      </xdr:spPr>
    </xdr:pic>
    <xdr:clientData/>
  </xdr:twoCellAnchor>
  <xdr:twoCellAnchor editAs="oneCell">
    <xdr:from>
      <xdr:col>6</xdr:col>
      <xdr:colOff>285447</xdr:colOff>
      <xdr:row>7</xdr:row>
      <xdr:rowOff>23212</xdr:rowOff>
    </xdr:from>
    <xdr:to>
      <xdr:col>7</xdr:col>
      <xdr:colOff>385287</xdr:colOff>
      <xdr:row>10</xdr:row>
      <xdr:rowOff>263542</xdr:rowOff>
    </xdr:to>
    <xdr:pic>
      <xdr:nvPicPr>
        <xdr:cNvPr id="7" name="Picture 6">
          <a:extLst>
            <a:ext uri="{FF2B5EF4-FFF2-40B4-BE49-F238E27FC236}">
              <a16:creationId xmlns:a16="http://schemas.microsoft.com/office/drawing/2014/main" id="{553147DB-FE9F-E4F0-2097-69E81798E8E4}"/>
            </a:ext>
          </a:extLst>
        </xdr:cNvPr>
        <xdr:cNvPicPr>
          <a:picLocks/>
        </xdr:cNvPicPr>
      </xdr:nvPicPr>
      <xdr:blipFill rotWithShape="1">
        <a:blip xmlns:r="http://schemas.openxmlformats.org/officeDocument/2006/relationships" r:embed="rId6"/>
        <a:srcRect r="33528" b="24316"/>
        <a:stretch/>
      </xdr:blipFill>
      <xdr:spPr>
        <a:xfrm>
          <a:off x="10130487" y="2522572"/>
          <a:ext cx="770400" cy="1105200"/>
        </a:xfrm>
        <a:prstGeom prst="rect">
          <a:avLst/>
        </a:prstGeom>
      </xdr:spPr>
    </xdr:pic>
    <xdr:clientData/>
  </xdr:twoCellAnchor>
  <xdr:twoCellAnchor editAs="oneCell">
    <xdr:from>
      <xdr:col>8</xdr:col>
      <xdr:colOff>263788</xdr:colOff>
      <xdr:row>7</xdr:row>
      <xdr:rowOff>30480</xdr:rowOff>
    </xdr:from>
    <xdr:to>
      <xdr:col>9</xdr:col>
      <xdr:colOff>376963</xdr:colOff>
      <xdr:row>10</xdr:row>
      <xdr:rowOff>267000</xdr:rowOff>
    </xdr:to>
    <xdr:pic>
      <xdr:nvPicPr>
        <xdr:cNvPr id="9" name="Picture 8">
          <a:extLst>
            <a:ext uri="{FF2B5EF4-FFF2-40B4-BE49-F238E27FC236}">
              <a16:creationId xmlns:a16="http://schemas.microsoft.com/office/drawing/2014/main" id="{C6F4AEFE-C4D8-E6AF-8EC4-013947C71D5C}"/>
            </a:ext>
          </a:extLst>
        </xdr:cNvPr>
        <xdr:cNvPicPr>
          <a:picLocks/>
        </xdr:cNvPicPr>
      </xdr:nvPicPr>
      <xdr:blipFill rotWithShape="1">
        <a:blip xmlns:r="http://schemas.openxmlformats.org/officeDocument/2006/relationships" r:embed="rId7"/>
        <a:srcRect l="-1" r="52214" b="25378"/>
        <a:stretch/>
      </xdr:blipFill>
      <xdr:spPr>
        <a:xfrm>
          <a:off x="11434708" y="2529840"/>
          <a:ext cx="770400" cy="1105200"/>
        </a:xfrm>
        <a:prstGeom prst="rect">
          <a:avLst/>
        </a:prstGeom>
      </xdr:spPr>
    </xdr:pic>
    <xdr:clientData/>
  </xdr:twoCellAnchor>
  <xdr:twoCellAnchor>
    <xdr:from>
      <xdr:col>4</xdr:col>
      <xdr:colOff>274321</xdr:colOff>
      <xdr:row>2</xdr:row>
      <xdr:rowOff>281940</xdr:rowOff>
    </xdr:from>
    <xdr:to>
      <xdr:col>5</xdr:col>
      <xdr:colOff>381781</xdr:colOff>
      <xdr:row>5</xdr:row>
      <xdr:rowOff>84120</xdr:rowOff>
    </xdr:to>
    <xdr:pic>
      <xdr:nvPicPr>
        <xdr:cNvPr id="12" name="Picture 11">
          <a:extLst>
            <a:ext uri="{FF2B5EF4-FFF2-40B4-BE49-F238E27FC236}">
              <a16:creationId xmlns:a16="http://schemas.microsoft.com/office/drawing/2014/main" id="{7584AA3C-5D3C-4F62-8F3D-3B1491FB5166}"/>
            </a:ext>
          </a:extLst>
        </xdr:cNvPr>
        <xdr:cNvPicPr>
          <a:picLocks/>
        </xdr:cNvPicPr>
      </xdr:nvPicPr>
      <xdr:blipFill rotWithShape="1">
        <a:blip xmlns:r="http://schemas.openxmlformats.org/officeDocument/2006/relationships" r:embed="rId8" cstate="email">
          <a:extLst>
            <a:ext uri="{28A0092B-C50C-407E-A947-70E740481C1C}">
              <a14:useLocalDpi xmlns:a14="http://schemas.microsoft.com/office/drawing/2010/main"/>
            </a:ext>
          </a:extLst>
        </a:blip>
        <a:srcRect b="23455"/>
        <a:stretch/>
      </xdr:blipFill>
      <xdr:spPr>
        <a:xfrm>
          <a:off x="8793481" y="899160"/>
          <a:ext cx="770400" cy="1105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pacwasteplus.org/resources/?regional_project=830&amp;country_project=&amp;document_type=&amp;keywor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ABC4E-75CE-4BD2-8457-C3A36944150A}">
  <dimension ref="A1:BE62"/>
  <sheetViews>
    <sheetView tabSelected="1" zoomScale="60" zoomScaleNormal="60" workbookViewId="0">
      <selection activeCell="BC27" sqref="BC27"/>
    </sheetView>
  </sheetViews>
  <sheetFormatPr defaultColWidth="9.109375" defaultRowHeight="14.4"/>
  <cols>
    <col min="1" max="1" width="7.5546875" style="13" customWidth="1"/>
    <col min="2" max="2" width="4.6640625" style="13" customWidth="1"/>
    <col min="3" max="3" width="64.88671875" style="13" customWidth="1"/>
    <col min="4" max="4" width="62.33203125" style="13" customWidth="1"/>
    <col min="5" max="5" width="141.6640625" style="13" customWidth="1"/>
    <col min="6" max="7" width="10.6640625" style="13" hidden="1" customWidth="1"/>
    <col min="8" max="8" width="62.6640625" style="13" hidden="1" customWidth="1"/>
    <col min="9" max="9" width="7.88671875" style="13" hidden="1" customWidth="1"/>
    <col min="10" max="10" width="33.5546875" style="13" hidden="1" customWidth="1"/>
    <col min="11" max="50" width="3" style="13" hidden="1" customWidth="1"/>
    <col min="51" max="53" width="19.6640625" style="13" hidden="1" customWidth="1"/>
    <col min="54" max="54" width="19.6640625" style="13" customWidth="1"/>
    <col min="55" max="55" width="24.5546875" style="13" customWidth="1"/>
    <col min="56" max="56" width="19.6640625" style="13" customWidth="1"/>
    <col min="57" max="16384" width="9.109375" style="13"/>
  </cols>
  <sheetData>
    <row r="1" spans="2:5">
      <c r="B1" s="45"/>
      <c r="C1" s="45"/>
      <c r="D1" s="45"/>
      <c r="E1" s="45"/>
    </row>
    <row r="2" spans="2:5">
      <c r="B2" s="45"/>
      <c r="C2" s="45"/>
      <c r="D2" s="45"/>
      <c r="E2" s="45"/>
    </row>
    <row r="3" spans="2:5">
      <c r="B3" s="45"/>
      <c r="C3" s="45"/>
      <c r="D3" s="45"/>
      <c r="E3" s="45"/>
    </row>
    <row r="4" spans="2:5">
      <c r="B4" s="45"/>
      <c r="C4" s="45"/>
      <c r="D4" s="45"/>
      <c r="E4" s="45"/>
    </row>
    <row r="5" spans="2:5">
      <c r="B5" s="45"/>
      <c r="C5" s="45"/>
      <c r="D5" s="45"/>
      <c r="E5" s="45"/>
    </row>
    <row r="6" spans="2:5">
      <c r="B6" s="45"/>
      <c r="C6" s="45"/>
      <c r="D6" s="45"/>
      <c r="E6" s="45"/>
    </row>
    <row r="7" spans="2:5">
      <c r="B7" s="45"/>
      <c r="C7" s="45"/>
      <c r="D7" s="45"/>
      <c r="E7" s="45"/>
    </row>
    <row r="8" spans="2:5">
      <c r="B8" s="45"/>
      <c r="C8" s="45"/>
      <c r="D8" s="45"/>
      <c r="E8" s="45"/>
    </row>
    <row r="9" spans="2:5">
      <c r="B9" s="45"/>
      <c r="C9" s="45"/>
      <c r="D9" s="45"/>
      <c r="E9" s="45"/>
    </row>
    <row r="10" spans="2:5">
      <c r="B10" s="45"/>
      <c r="C10" s="45"/>
      <c r="D10" s="45"/>
      <c r="E10" s="45"/>
    </row>
    <row r="11" spans="2:5">
      <c r="B11" s="45"/>
      <c r="C11" s="45"/>
      <c r="D11" s="45"/>
      <c r="E11" s="45"/>
    </row>
    <row r="12" spans="2:5">
      <c r="B12" s="45"/>
      <c r="C12" s="45"/>
      <c r="D12" s="45"/>
      <c r="E12" s="45"/>
    </row>
    <row r="13" spans="2:5">
      <c r="B13" s="45"/>
      <c r="C13" s="45"/>
      <c r="D13" s="45"/>
      <c r="E13" s="45"/>
    </row>
    <row r="14" spans="2:5">
      <c r="B14" s="45"/>
      <c r="C14" s="45"/>
      <c r="D14" s="45"/>
      <c r="E14" s="45"/>
    </row>
    <row r="15" spans="2:5">
      <c r="B15" s="45"/>
      <c r="C15" s="45"/>
      <c r="D15" s="45"/>
      <c r="E15" s="45"/>
    </row>
    <row r="16" spans="2:5">
      <c r="B16" s="45"/>
      <c r="C16" s="45"/>
      <c r="D16" s="45"/>
      <c r="E16" s="45"/>
    </row>
    <row r="17" spans="2:55" ht="15" thickBot="1">
      <c r="B17" s="45"/>
      <c r="C17" s="45"/>
      <c r="D17" s="45"/>
      <c r="E17" s="45"/>
      <c r="K17" s="55"/>
      <c r="L17" s="55"/>
      <c r="M17" s="55"/>
      <c r="N17" s="55"/>
      <c r="O17" s="55"/>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row>
    <row r="18" spans="2:55" ht="58.2" customHeight="1" thickBot="1">
      <c r="B18" s="3"/>
      <c r="C18" s="34" t="s">
        <v>58</v>
      </c>
      <c r="D18" s="35" t="s">
        <v>19</v>
      </c>
      <c r="E18" s="36" t="s">
        <v>93</v>
      </c>
      <c r="F18"/>
      <c r="G18"/>
      <c r="H18"/>
      <c r="I18"/>
      <c r="J18"/>
      <c r="K18" s="49" t="s">
        <v>0</v>
      </c>
      <c r="L18" s="49"/>
      <c r="M18" s="49"/>
      <c r="N18" s="49"/>
      <c r="O18" s="49"/>
      <c r="P18" s="49" t="s">
        <v>76</v>
      </c>
      <c r="Q18" s="49"/>
      <c r="R18" s="49"/>
      <c r="S18" s="49"/>
      <c r="T18" s="49"/>
      <c r="U18" s="49" t="s">
        <v>77</v>
      </c>
      <c r="V18" s="49"/>
      <c r="W18" s="49"/>
      <c r="X18" s="49"/>
      <c r="Y18" s="49"/>
      <c r="Z18" s="49" t="s">
        <v>78</v>
      </c>
      <c r="AA18" s="49"/>
      <c r="AB18" s="49"/>
      <c r="AC18" s="49"/>
      <c r="AD18" s="49"/>
      <c r="AE18" s="49" t="s">
        <v>79</v>
      </c>
      <c r="AF18" s="49"/>
      <c r="AG18" s="49"/>
      <c r="AH18" s="49"/>
      <c r="AI18" s="49"/>
      <c r="AJ18" s="56" t="s">
        <v>80</v>
      </c>
      <c r="AK18" s="56"/>
      <c r="AL18" s="56"/>
      <c r="AM18" s="56"/>
      <c r="AN18" s="56"/>
      <c r="AO18" s="49" t="s">
        <v>81</v>
      </c>
      <c r="AP18" s="49"/>
      <c r="AQ18" s="49"/>
      <c r="AR18" s="49"/>
      <c r="AS18" s="49"/>
      <c r="AT18" s="49" t="s">
        <v>6</v>
      </c>
      <c r="AU18" s="49"/>
      <c r="AV18" s="49"/>
      <c r="AW18" s="49"/>
      <c r="AX18" s="49"/>
      <c r="AY18"/>
      <c r="AZ18"/>
      <c r="BA18"/>
    </row>
    <row r="19" spans="2:55" ht="202.2" customHeight="1">
      <c r="B19" s="30">
        <v>1</v>
      </c>
      <c r="C19" s="37" t="s">
        <v>82</v>
      </c>
      <c r="D19" s="27"/>
      <c r="E19" s="42" t="s">
        <v>109</v>
      </c>
      <c r="F19"/>
      <c r="G19"/>
      <c r="H19"/>
      <c r="I19"/>
      <c r="J19">
        <v>1</v>
      </c>
      <c r="K19" s="50">
        <f t="shared" ref="K19:K27" si="0">IF($D19=$AY33,K33,IF($D19=$AZ33,L33,IF($D19=$BA33,M33,IF($D19=$BB33,N33,IF($D19=$BC33,O33,IF($D19=$BD33,0,IF($D19="",0)))))))</f>
        <v>0</v>
      </c>
      <c r="L19" s="50"/>
      <c r="M19" s="50"/>
      <c r="N19" s="50"/>
      <c r="O19" s="50"/>
      <c r="P19" s="50">
        <f t="shared" ref="P19:P27" si="1">IF($D19=$AY33,P33,IF($D19=$AZ33,Q33,IF($D19=$BA33,R33,IF($D19=$BB33,S33,IF($D19=$BC33,T33,IF($D19=$BD33,0,IF($D19="",0)))))))</f>
        <v>0</v>
      </c>
      <c r="Q19" s="50"/>
      <c r="R19" s="50"/>
      <c r="S19" s="50"/>
      <c r="T19" s="50"/>
      <c r="U19" s="50">
        <f t="shared" ref="U19:U27" si="2">IF($D19=$AY33,U33,IF($D19=$AZ33,V33,IF($D19=$BA33,W33,IF($D19=$BB33,X33,IF($D19=$BC33,Y33,IF($D19=$BD33,0,IF($D19="",0)))))))</f>
        <v>0</v>
      </c>
      <c r="V19" s="50"/>
      <c r="W19" s="50"/>
      <c r="X19" s="50"/>
      <c r="Y19" s="50"/>
      <c r="Z19" s="50">
        <f t="shared" ref="Z19:Z27" si="3">IF($D19=$AY33,Z33,IF($D19=$AZ33,AA33,IF($D19=$BA33,AB33,IF($D19=$BB33,AC33,IF($D19=$BC33,AD33,IF($D19=$BD33,0,IF($D19="",0)))))))</f>
        <v>0</v>
      </c>
      <c r="AA19" s="50"/>
      <c r="AB19" s="50"/>
      <c r="AC19" s="50"/>
      <c r="AD19" s="50"/>
      <c r="AE19" s="50">
        <f t="shared" ref="AE19:AE27" si="4">IF($D19=$AY33,AE33,IF($D19=$AZ33,AF33,IF($D19=$BA33,AG33,IF($D19=$BB33,AH33,IF($D19=$BC33,AI33,IF($D19=$BD33,0,IF($D19="",0)))))))</f>
        <v>0</v>
      </c>
      <c r="AF19" s="50"/>
      <c r="AG19" s="50"/>
      <c r="AH19" s="50"/>
      <c r="AI19" s="50"/>
      <c r="AJ19" s="50">
        <f t="shared" ref="AJ19:AJ27" si="5">IF($D19=$AY33,AJ33,IF($D19=$AZ33,AK33,IF($D19=$BA33,AL33,IF($D19=$BB33,AM33,IF($D19=$BC33,AN33,IF($D19=$BD33,0,IF($D19="",0)))))))</f>
        <v>0</v>
      </c>
      <c r="AK19" s="50"/>
      <c r="AL19" s="50"/>
      <c r="AM19" s="50"/>
      <c r="AN19" s="50"/>
      <c r="AO19" s="50">
        <f t="shared" ref="AO19:AO27" si="6">IF($D19=$AY33,AO33,IF($D19=$AZ33,AP33,IF($D19=$BA33,AQ33,IF($D19=$BB33,AR33,IF($D19=$BC33,AS33,IF($D19=$BD33,0,IF($D19="",0)))))))</f>
        <v>0</v>
      </c>
      <c r="AP19" s="50"/>
      <c r="AQ19" s="50"/>
      <c r="AR19" s="50"/>
      <c r="AS19" s="50"/>
      <c r="AT19" s="50">
        <f t="shared" ref="AT19:AT27" si="7">IF($D19=$AY33,AT33,IF($D19=$AZ33,AU33,IF($D19=$BA33,AV33,IF($D19=$BB33,AW33,IF($D19=$BC33,AX33,IF($D19=$BD33,0,IF($D19="",0)))))))</f>
        <v>0</v>
      </c>
      <c r="AU19" s="50"/>
      <c r="AV19" s="50"/>
      <c r="AW19" s="50"/>
      <c r="AX19" s="50"/>
      <c r="AY19"/>
      <c r="AZ19"/>
      <c r="BA19"/>
    </row>
    <row r="20" spans="2:55" ht="181.8" customHeight="1">
      <c r="B20" s="31">
        <v>2</v>
      </c>
      <c r="C20" s="38" t="s">
        <v>92</v>
      </c>
      <c r="D20" s="28"/>
      <c r="E20" s="43" t="s">
        <v>110</v>
      </c>
      <c r="F20"/>
      <c r="G20"/>
      <c r="H20"/>
      <c r="I20"/>
      <c r="J20">
        <v>2</v>
      </c>
      <c r="K20" s="50">
        <f t="shared" si="0"/>
        <v>0</v>
      </c>
      <c r="L20" s="50"/>
      <c r="M20" s="50"/>
      <c r="N20" s="50"/>
      <c r="O20" s="50"/>
      <c r="P20" s="50">
        <f t="shared" si="1"/>
        <v>0</v>
      </c>
      <c r="Q20" s="50"/>
      <c r="R20" s="50"/>
      <c r="S20" s="50"/>
      <c r="T20" s="50"/>
      <c r="U20" s="50">
        <f t="shared" si="2"/>
        <v>0</v>
      </c>
      <c r="V20" s="50"/>
      <c r="W20" s="50"/>
      <c r="X20" s="50"/>
      <c r="Y20" s="50"/>
      <c r="Z20" s="50">
        <f t="shared" si="3"/>
        <v>0</v>
      </c>
      <c r="AA20" s="50"/>
      <c r="AB20" s="50"/>
      <c r="AC20" s="50"/>
      <c r="AD20" s="50"/>
      <c r="AE20" s="50">
        <f t="shared" si="4"/>
        <v>0</v>
      </c>
      <c r="AF20" s="50"/>
      <c r="AG20" s="50"/>
      <c r="AH20" s="50"/>
      <c r="AI20" s="50"/>
      <c r="AJ20" s="50">
        <f t="shared" si="5"/>
        <v>0</v>
      </c>
      <c r="AK20" s="50"/>
      <c r="AL20" s="50"/>
      <c r="AM20" s="50"/>
      <c r="AN20" s="50"/>
      <c r="AO20" s="50">
        <f t="shared" si="6"/>
        <v>0</v>
      </c>
      <c r="AP20" s="50"/>
      <c r="AQ20" s="50"/>
      <c r="AR20" s="50"/>
      <c r="AS20" s="50"/>
      <c r="AT20" s="50">
        <f t="shared" si="7"/>
        <v>0</v>
      </c>
      <c r="AU20" s="50"/>
      <c r="AV20" s="50"/>
      <c r="AW20" s="50"/>
      <c r="AX20" s="50"/>
      <c r="AY20">
        <v>1</v>
      </c>
      <c r="AZ20"/>
      <c r="BA20"/>
    </row>
    <row r="21" spans="2:55" ht="90">
      <c r="B21" s="31">
        <v>3</v>
      </c>
      <c r="C21" s="39" t="s">
        <v>72</v>
      </c>
      <c r="D21" s="28"/>
      <c r="E21" s="43" t="s">
        <v>111</v>
      </c>
      <c r="F21"/>
      <c r="G21"/>
      <c r="H21">
        <f>3.5*0.5</f>
        <v>1.75</v>
      </c>
      <c r="I21"/>
      <c r="J21">
        <v>3</v>
      </c>
      <c r="K21" s="50">
        <f>IF($D21=$AY35,K35,IF($D21=$AZ35,L35,IF($D21=$BA35,M35,IF($D21=$BB35,N35,IF($D21=$BC35,O35,IF($D21=$BD35,0,IF($D21="",0)))))))</f>
        <v>0</v>
      </c>
      <c r="L21" s="50"/>
      <c r="M21" s="50"/>
      <c r="N21" s="50"/>
      <c r="O21" s="50"/>
      <c r="P21" s="50">
        <f>IF($D21=$AY35,P35,IF($D21=$AZ35,Q35,IF($D21=$BA35,R35,IF($D21=$BB35,S35,IF($D21=$BC35,T35,IF($D21=$BD35,0,IF($D21="",0)))))))</f>
        <v>0</v>
      </c>
      <c r="Q21" s="50"/>
      <c r="R21" s="50"/>
      <c r="S21" s="50"/>
      <c r="T21" s="50"/>
      <c r="U21" s="50">
        <f>IF($D21=$AY35,U35,IF($D21=$AZ35,V35,IF($D21=$BA35,W35,IF($D21=$BB35,X35,IF($D21=$BC35,Y35,IF($D21=$BD35,0,IF($D21="",0)))))))</f>
        <v>0</v>
      </c>
      <c r="V21" s="50"/>
      <c r="W21" s="50"/>
      <c r="X21" s="50"/>
      <c r="Y21" s="50"/>
      <c r="Z21" s="50">
        <f>IF($D21=$AY35,Z35,IF($D21=$AZ35,AA35,IF($D21=$BA35,AB35,IF($D21=$BB35,AC35,IF($D21=$BC35,AD35,IF($D21=$BD35,0,IF($D21="",0)))))))</f>
        <v>0</v>
      </c>
      <c r="AA21" s="50"/>
      <c r="AB21" s="50"/>
      <c r="AC21" s="50"/>
      <c r="AD21" s="50"/>
      <c r="AE21" s="50">
        <f>IF($D21=$AY35,AE35,IF($D21=$AZ35,AF35,IF($D21=$BA35,AG35,IF($D21=$BB35,AH35,IF($D21=$BC35,AI35,IF($D21=$BD35,0,IF($D21="",0)))))))</f>
        <v>0</v>
      </c>
      <c r="AF21" s="50"/>
      <c r="AG21" s="50"/>
      <c r="AH21" s="50"/>
      <c r="AI21" s="50"/>
      <c r="AJ21" s="50">
        <f>IF($D21=$AY35,AJ35,IF($D21=$AZ35,AK35,IF($D21=$BA35,AL35,IF($D21=$BB35,AM35,IF($D21=$BC35,AN35,IF($D21=$BD35,0,IF($D21="",0)))))))</f>
        <v>0</v>
      </c>
      <c r="AK21" s="50"/>
      <c r="AL21" s="50"/>
      <c r="AM21" s="50"/>
      <c r="AN21" s="50"/>
      <c r="AO21" s="50">
        <f>IF($D21=$AY35,AO35,IF($D21=$AZ35,AP35,IF($D21=$BA35,AQ35,IF($D21=$BB35,AR35,IF($D21=$BC35,AS35,IF($D21=$BD35,0,IF($D21="",0)))))))</f>
        <v>0</v>
      </c>
      <c r="AP21" s="50"/>
      <c r="AQ21" s="50"/>
      <c r="AR21" s="50"/>
      <c r="AS21" s="50"/>
      <c r="AT21" s="50">
        <f>IF($D21=$AY35,AT35,IF($D21=$AZ35,AU35,IF($D21=$BA35,AV35,IF($D21=$BB35,AW35,IF($D21=$BC35,AX35,IF($D21=$BD35,0,IF($D21="",0)))))))</f>
        <v>0</v>
      </c>
      <c r="AU21" s="50"/>
      <c r="AV21" s="50"/>
      <c r="AW21" s="50"/>
      <c r="AX21" s="50"/>
      <c r="AY21">
        <v>2</v>
      </c>
      <c r="AZ21"/>
      <c r="BA21"/>
    </row>
    <row r="22" spans="2:55" ht="54">
      <c r="B22" s="31">
        <v>4</v>
      </c>
      <c r="C22" s="38" t="s">
        <v>87</v>
      </c>
      <c r="D22" s="28"/>
      <c r="E22" s="43" t="s">
        <v>98</v>
      </c>
      <c r="F22"/>
      <c r="G22"/>
      <c r="H22"/>
      <c r="I22"/>
      <c r="J22">
        <v>4</v>
      </c>
      <c r="K22" s="50">
        <f t="shared" si="0"/>
        <v>0</v>
      </c>
      <c r="L22" s="50"/>
      <c r="M22" s="50"/>
      <c r="N22" s="50"/>
      <c r="O22" s="50"/>
      <c r="P22" s="50">
        <f t="shared" si="1"/>
        <v>0</v>
      </c>
      <c r="Q22" s="50"/>
      <c r="R22" s="50"/>
      <c r="S22" s="50"/>
      <c r="T22" s="50"/>
      <c r="U22" s="50">
        <f t="shared" si="2"/>
        <v>0</v>
      </c>
      <c r="V22" s="50"/>
      <c r="W22" s="50"/>
      <c r="X22" s="50"/>
      <c r="Y22" s="50"/>
      <c r="Z22" s="50">
        <f t="shared" si="3"/>
        <v>0</v>
      </c>
      <c r="AA22" s="50"/>
      <c r="AB22" s="50"/>
      <c r="AC22" s="50"/>
      <c r="AD22" s="50"/>
      <c r="AE22" s="50">
        <f t="shared" si="4"/>
        <v>0</v>
      </c>
      <c r="AF22" s="50"/>
      <c r="AG22" s="50"/>
      <c r="AH22" s="50"/>
      <c r="AI22" s="50"/>
      <c r="AJ22" s="50">
        <f t="shared" si="5"/>
        <v>0</v>
      </c>
      <c r="AK22" s="50"/>
      <c r="AL22" s="50"/>
      <c r="AM22" s="50"/>
      <c r="AN22" s="50"/>
      <c r="AO22" s="50">
        <f t="shared" si="6"/>
        <v>0</v>
      </c>
      <c r="AP22" s="50"/>
      <c r="AQ22" s="50"/>
      <c r="AR22" s="50"/>
      <c r="AS22" s="50"/>
      <c r="AT22" s="50">
        <f t="shared" si="7"/>
        <v>0</v>
      </c>
      <c r="AU22" s="50"/>
      <c r="AV22" s="50"/>
      <c r="AW22" s="50"/>
      <c r="AX22" s="50"/>
      <c r="AY22">
        <v>3</v>
      </c>
      <c r="AZ22"/>
      <c r="BA22"/>
    </row>
    <row r="23" spans="2:55" ht="42">
      <c r="B23" s="31">
        <v>5</v>
      </c>
      <c r="C23" s="38" t="s">
        <v>104</v>
      </c>
      <c r="D23" s="28"/>
      <c r="E23" s="43" t="s">
        <v>99</v>
      </c>
      <c r="F23"/>
      <c r="G23" t="s">
        <v>13</v>
      </c>
      <c r="H23"/>
      <c r="I23"/>
      <c r="J23">
        <v>5</v>
      </c>
      <c r="K23" s="50">
        <f t="shared" si="0"/>
        <v>0</v>
      </c>
      <c r="L23" s="50"/>
      <c r="M23" s="50"/>
      <c r="N23" s="50"/>
      <c r="O23" s="50"/>
      <c r="P23" s="50">
        <f t="shared" si="1"/>
        <v>0</v>
      </c>
      <c r="Q23" s="50"/>
      <c r="R23" s="50"/>
      <c r="S23" s="50"/>
      <c r="T23" s="50"/>
      <c r="U23" s="50">
        <f t="shared" si="2"/>
        <v>0</v>
      </c>
      <c r="V23" s="50"/>
      <c r="W23" s="50"/>
      <c r="X23" s="50"/>
      <c r="Y23" s="50"/>
      <c r="Z23" s="50">
        <f t="shared" si="3"/>
        <v>0</v>
      </c>
      <c r="AA23" s="50"/>
      <c r="AB23" s="50"/>
      <c r="AC23" s="50"/>
      <c r="AD23" s="50"/>
      <c r="AE23" s="50">
        <f t="shared" si="4"/>
        <v>0</v>
      </c>
      <c r="AF23" s="50"/>
      <c r="AG23" s="50"/>
      <c r="AH23" s="50"/>
      <c r="AI23" s="50"/>
      <c r="AJ23" s="50">
        <f t="shared" si="5"/>
        <v>0</v>
      </c>
      <c r="AK23" s="50"/>
      <c r="AL23" s="50"/>
      <c r="AM23" s="50"/>
      <c r="AN23" s="50"/>
      <c r="AO23" s="50">
        <f t="shared" si="6"/>
        <v>0</v>
      </c>
      <c r="AP23" s="50"/>
      <c r="AQ23" s="50"/>
      <c r="AR23" s="50"/>
      <c r="AS23" s="50"/>
      <c r="AT23" s="50">
        <f t="shared" si="7"/>
        <v>0</v>
      </c>
      <c r="AU23" s="50"/>
      <c r="AV23" s="50"/>
      <c r="AW23" s="50"/>
      <c r="AX23" s="50"/>
      <c r="AY23">
        <v>4</v>
      </c>
      <c r="AZ23"/>
      <c r="BA23"/>
    </row>
    <row r="24" spans="2:55" ht="22.2" customHeight="1">
      <c r="B24" s="31">
        <v>6</v>
      </c>
      <c r="C24" s="38" t="s">
        <v>12</v>
      </c>
      <c r="D24" s="28"/>
      <c r="E24" s="43" t="s">
        <v>88</v>
      </c>
      <c r="F24"/>
      <c r="G24"/>
      <c r="H24"/>
      <c r="I24"/>
      <c r="J24">
        <v>6</v>
      </c>
      <c r="K24" s="50">
        <f t="shared" si="0"/>
        <v>0</v>
      </c>
      <c r="L24" s="50"/>
      <c r="M24" s="50"/>
      <c r="N24" s="50"/>
      <c r="O24" s="50"/>
      <c r="P24" s="50">
        <f t="shared" si="1"/>
        <v>0</v>
      </c>
      <c r="Q24" s="50"/>
      <c r="R24" s="50"/>
      <c r="S24" s="50"/>
      <c r="T24" s="50"/>
      <c r="U24" s="50">
        <f t="shared" si="2"/>
        <v>0</v>
      </c>
      <c r="V24" s="50"/>
      <c r="W24" s="50"/>
      <c r="X24" s="50"/>
      <c r="Y24" s="50"/>
      <c r="Z24" s="50">
        <f t="shared" si="3"/>
        <v>0</v>
      </c>
      <c r="AA24" s="50"/>
      <c r="AB24" s="50"/>
      <c r="AC24" s="50"/>
      <c r="AD24" s="50"/>
      <c r="AE24" s="50">
        <f t="shared" si="4"/>
        <v>0</v>
      </c>
      <c r="AF24" s="50"/>
      <c r="AG24" s="50"/>
      <c r="AH24" s="50"/>
      <c r="AI24" s="50"/>
      <c r="AJ24" s="50">
        <f t="shared" si="5"/>
        <v>0</v>
      </c>
      <c r="AK24" s="50"/>
      <c r="AL24" s="50"/>
      <c r="AM24" s="50"/>
      <c r="AN24" s="50"/>
      <c r="AO24" s="50">
        <f t="shared" si="6"/>
        <v>0</v>
      </c>
      <c r="AP24" s="50"/>
      <c r="AQ24" s="50"/>
      <c r="AR24" s="50"/>
      <c r="AS24" s="50"/>
      <c r="AT24" s="50">
        <f t="shared" si="7"/>
        <v>0</v>
      </c>
      <c r="AU24" s="50"/>
      <c r="AV24" s="50"/>
      <c r="AW24" s="50"/>
      <c r="AX24" s="50"/>
      <c r="AY24">
        <v>5</v>
      </c>
      <c r="AZ24"/>
      <c r="BA24"/>
    </row>
    <row r="25" spans="2:55" ht="72">
      <c r="B25" s="31">
        <v>7</v>
      </c>
      <c r="C25" s="38" t="s">
        <v>86</v>
      </c>
      <c r="D25" s="28"/>
      <c r="E25" s="43" t="s">
        <v>100</v>
      </c>
      <c r="F25"/>
      <c r="G25"/>
      <c r="H25"/>
      <c r="I25"/>
      <c r="J25">
        <v>7</v>
      </c>
      <c r="K25" s="50">
        <f t="shared" si="0"/>
        <v>0</v>
      </c>
      <c r="L25" s="50"/>
      <c r="M25" s="50"/>
      <c r="N25" s="50"/>
      <c r="O25" s="50"/>
      <c r="P25" s="50">
        <f t="shared" si="1"/>
        <v>0</v>
      </c>
      <c r="Q25" s="50"/>
      <c r="R25" s="50"/>
      <c r="S25" s="50"/>
      <c r="T25" s="50"/>
      <c r="U25" s="50">
        <f t="shared" si="2"/>
        <v>0</v>
      </c>
      <c r="V25" s="50"/>
      <c r="W25" s="50"/>
      <c r="X25" s="50"/>
      <c r="Y25" s="50"/>
      <c r="Z25" s="50">
        <f t="shared" si="3"/>
        <v>0</v>
      </c>
      <c r="AA25" s="50"/>
      <c r="AB25" s="50"/>
      <c r="AC25" s="50"/>
      <c r="AD25" s="50"/>
      <c r="AE25" s="50">
        <f t="shared" si="4"/>
        <v>0</v>
      </c>
      <c r="AF25" s="50"/>
      <c r="AG25" s="50"/>
      <c r="AH25" s="50"/>
      <c r="AI25" s="50"/>
      <c r="AJ25" s="50">
        <f t="shared" si="5"/>
        <v>0</v>
      </c>
      <c r="AK25" s="50"/>
      <c r="AL25" s="50"/>
      <c r="AM25" s="50"/>
      <c r="AN25" s="50"/>
      <c r="AO25" s="50">
        <f t="shared" si="6"/>
        <v>0</v>
      </c>
      <c r="AP25" s="50"/>
      <c r="AQ25" s="50"/>
      <c r="AR25" s="50"/>
      <c r="AS25" s="50"/>
      <c r="AT25" s="50">
        <f t="shared" si="7"/>
        <v>0</v>
      </c>
      <c r="AU25" s="50"/>
      <c r="AV25" s="50"/>
      <c r="AW25" s="50"/>
      <c r="AX25" s="50"/>
      <c r="AY25">
        <v>6</v>
      </c>
      <c r="AZ25"/>
      <c r="BA25"/>
    </row>
    <row r="26" spans="2:55" ht="78.599999999999994" customHeight="1">
      <c r="B26" s="31">
        <v>8</v>
      </c>
      <c r="C26" s="38" t="s">
        <v>74</v>
      </c>
      <c r="D26" s="28"/>
      <c r="E26" s="43" t="s">
        <v>101</v>
      </c>
      <c r="F26"/>
      <c r="G26"/>
      <c r="H26"/>
      <c r="I26"/>
      <c r="J26">
        <v>8</v>
      </c>
      <c r="K26" s="50">
        <f t="shared" si="0"/>
        <v>0</v>
      </c>
      <c r="L26" s="50"/>
      <c r="M26" s="50"/>
      <c r="N26" s="50"/>
      <c r="O26" s="50"/>
      <c r="P26" s="50">
        <f t="shared" si="1"/>
        <v>0</v>
      </c>
      <c r="Q26" s="50"/>
      <c r="R26" s="50"/>
      <c r="S26" s="50"/>
      <c r="T26" s="50"/>
      <c r="U26" s="50">
        <f t="shared" si="2"/>
        <v>0</v>
      </c>
      <c r="V26" s="50"/>
      <c r="W26" s="50"/>
      <c r="X26" s="50"/>
      <c r="Y26" s="50"/>
      <c r="Z26" s="50">
        <f t="shared" si="3"/>
        <v>0</v>
      </c>
      <c r="AA26" s="50"/>
      <c r="AB26" s="50"/>
      <c r="AC26" s="50"/>
      <c r="AD26" s="50"/>
      <c r="AE26" s="50">
        <f t="shared" si="4"/>
        <v>0</v>
      </c>
      <c r="AF26" s="50"/>
      <c r="AG26" s="50"/>
      <c r="AH26" s="50"/>
      <c r="AI26" s="50"/>
      <c r="AJ26" s="50">
        <f t="shared" si="5"/>
        <v>0</v>
      </c>
      <c r="AK26" s="50"/>
      <c r="AL26" s="50"/>
      <c r="AM26" s="50"/>
      <c r="AN26" s="50"/>
      <c r="AO26" s="50">
        <f t="shared" si="6"/>
        <v>0</v>
      </c>
      <c r="AP26" s="50"/>
      <c r="AQ26" s="50"/>
      <c r="AR26" s="50"/>
      <c r="AS26" s="50"/>
      <c r="AT26" s="50">
        <f t="shared" si="7"/>
        <v>0</v>
      </c>
      <c r="AU26" s="50"/>
      <c r="AV26" s="50"/>
      <c r="AW26" s="50"/>
      <c r="AX26" s="50"/>
      <c r="AY26">
        <v>7</v>
      </c>
      <c r="AZ26"/>
      <c r="BA26"/>
    </row>
    <row r="27" spans="2:55" ht="153" customHeight="1" thickBot="1">
      <c r="B27" s="32">
        <v>9</v>
      </c>
      <c r="C27" s="40" t="s">
        <v>105</v>
      </c>
      <c r="D27" s="29"/>
      <c r="E27" s="44" t="s">
        <v>102</v>
      </c>
      <c r="F27"/>
      <c r="G27"/>
      <c r="H27"/>
      <c r="I27"/>
      <c r="J27">
        <v>9</v>
      </c>
      <c r="K27" s="50">
        <f t="shared" si="0"/>
        <v>0</v>
      </c>
      <c r="L27" s="50"/>
      <c r="M27" s="50"/>
      <c r="N27" s="50"/>
      <c r="O27" s="50"/>
      <c r="P27" s="50">
        <f t="shared" si="1"/>
        <v>0</v>
      </c>
      <c r="Q27" s="50"/>
      <c r="R27" s="50"/>
      <c r="S27" s="50"/>
      <c r="T27" s="50"/>
      <c r="U27" s="50">
        <f t="shared" si="2"/>
        <v>0</v>
      </c>
      <c r="V27" s="50"/>
      <c r="W27" s="50"/>
      <c r="X27" s="50"/>
      <c r="Y27" s="50"/>
      <c r="Z27" s="50">
        <f t="shared" si="3"/>
        <v>0</v>
      </c>
      <c r="AA27" s="50"/>
      <c r="AB27" s="50"/>
      <c r="AC27" s="50"/>
      <c r="AD27" s="50"/>
      <c r="AE27" s="50">
        <f t="shared" si="4"/>
        <v>0</v>
      </c>
      <c r="AF27" s="50"/>
      <c r="AG27" s="50"/>
      <c r="AH27" s="50"/>
      <c r="AI27" s="50"/>
      <c r="AJ27" s="50">
        <f t="shared" si="5"/>
        <v>0</v>
      </c>
      <c r="AK27" s="50"/>
      <c r="AL27" s="50"/>
      <c r="AM27" s="50"/>
      <c r="AN27" s="50"/>
      <c r="AO27" s="50">
        <f t="shared" si="6"/>
        <v>0</v>
      </c>
      <c r="AP27" s="50"/>
      <c r="AQ27" s="50"/>
      <c r="AR27" s="50"/>
      <c r="AS27" s="50"/>
      <c r="AT27" s="50">
        <f t="shared" si="7"/>
        <v>0</v>
      </c>
      <c r="AU27" s="50"/>
      <c r="AV27" s="50"/>
      <c r="AW27" s="50"/>
      <c r="AX27" s="50"/>
      <c r="AY27">
        <v>8</v>
      </c>
      <c r="AZ27"/>
      <c r="BA27"/>
    </row>
    <row r="28" spans="2:55" ht="39.75" customHeight="1">
      <c r="D28" s="41" t="s">
        <v>103</v>
      </c>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row>
    <row r="29" spans="2:55">
      <c r="J29" s="18" t="s">
        <v>23</v>
      </c>
      <c r="K29" s="51">
        <f>SUM(K19:K27)</f>
        <v>0</v>
      </c>
      <c r="L29" s="51"/>
      <c r="M29" s="51"/>
      <c r="N29" s="51"/>
      <c r="O29" s="51"/>
      <c r="P29" s="51">
        <f>SUM(P19:P27)</f>
        <v>0</v>
      </c>
      <c r="Q29" s="51"/>
      <c r="R29" s="51"/>
      <c r="S29" s="51"/>
      <c r="T29" s="51"/>
      <c r="U29" s="51">
        <f>SUM(U19:U27)</f>
        <v>0</v>
      </c>
      <c r="V29" s="51"/>
      <c r="W29" s="51"/>
      <c r="X29" s="51"/>
      <c r="Y29" s="51"/>
      <c r="Z29" s="51">
        <f>SUM(Z19:Z27)</f>
        <v>0</v>
      </c>
      <c r="AA29" s="51"/>
      <c r="AB29" s="51"/>
      <c r="AC29" s="51"/>
      <c r="AD29" s="51"/>
      <c r="AE29" s="51">
        <f>SUM(AE19:AE27)</f>
        <v>0</v>
      </c>
      <c r="AF29" s="51"/>
      <c r="AG29" s="51"/>
      <c r="AH29" s="51"/>
      <c r="AI29" s="51"/>
      <c r="AJ29" s="51">
        <f>SUM(AJ19:AJ27)</f>
        <v>0</v>
      </c>
      <c r="AK29" s="51"/>
      <c r="AL29" s="51"/>
      <c r="AM29" s="51"/>
      <c r="AN29" s="51"/>
      <c r="AO29" s="51">
        <f>SUM(AO19:AO27)</f>
        <v>0</v>
      </c>
      <c r="AP29" s="51"/>
      <c r="AQ29" s="51"/>
      <c r="AR29" s="51"/>
      <c r="AS29" s="51"/>
      <c r="AT29" s="51">
        <f>SUM(AT19:AT27)</f>
        <v>0</v>
      </c>
      <c r="AU29" s="51"/>
      <c r="AV29" s="51"/>
      <c r="AW29" s="51"/>
      <c r="AX29" s="51"/>
    </row>
    <row r="30" spans="2:55">
      <c r="K30" s="53"/>
      <c r="L30" s="53"/>
      <c r="M30" s="53"/>
      <c r="N30" s="53"/>
      <c r="O30" s="53"/>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row>
    <row r="31" spans="2:55" hidden="1">
      <c r="K31" s="55"/>
      <c r="L31" s="55"/>
      <c r="M31" s="55"/>
      <c r="N31" s="55"/>
      <c r="O31" s="55"/>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row>
    <row r="32" spans="2:55" hidden="1">
      <c r="J32" s="15"/>
      <c r="K32" s="55" t="s">
        <v>0</v>
      </c>
      <c r="L32" s="55"/>
      <c r="M32" s="55"/>
      <c r="N32" s="55"/>
      <c r="O32" s="55"/>
      <c r="P32" s="52" t="s">
        <v>1</v>
      </c>
      <c r="Q32" s="52"/>
      <c r="R32" s="52"/>
      <c r="S32" s="52"/>
      <c r="T32" s="52"/>
      <c r="U32" s="52" t="s">
        <v>2</v>
      </c>
      <c r="V32" s="52"/>
      <c r="W32" s="52"/>
      <c r="X32" s="52"/>
      <c r="Y32" s="52"/>
      <c r="Z32" s="52" t="s">
        <v>3</v>
      </c>
      <c r="AA32" s="52"/>
      <c r="AB32" s="52"/>
      <c r="AC32" s="52"/>
      <c r="AD32" s="52"/>
      <c r="AE32" s="52" t="s">
        <v>4</v>
      </c>
      <c r="AF32" s="52"/>
      <c r="AG32" s="52"/>
      <c r="AH32" s="52"/>
      <c r="AI32" s="52"/>
      <c r="AJ32" s="52" t="s">
        <v>26</v>
      </c>
      <c r="AK32" s="52"/>
      <c r="AL32" s="52"/>
      <c r="AM32" s="52"/>
      <c r="AN32" s="52"/>
      <c r="AO32" s="52" t="s">
        <v>5</v>
      </c>
      <c r="AP32" s="52"/>
      <c r="AQ32" s="52"/>
      <c r="AR32" s="52"/>
      <c r="AS32" s="52"/>
      <c r="AT32" s="52" t="s">
        <v>6</v>
      </c>
      <c r="AU32" s="52"/>
      <c r="AV32" s="52"/>
      <c r="AW32" s="52"/>
      <c r="AX32" s="52"/>
      <c r="AY32" s="13">
        <v>1</v>
      </c>
      <c r="AZ32" s="13">
        <v>2</v>
      </c>
      <c r="BA32" s="14">
        <v>3</v>
      </c>
      <c r="BB32" s="14">
        <v>4</v>
      </c>
      <c r="BC32" s="14">
        <v>5</v>
      </c>
    </row>
    <row r="33" spans="7:57" ht="15.6" hidden="1">
      <c r="H33" s="20" t="s">
        <v>70</v>
      </c>
      <c r="I33" s="13">
        <v>1</v>
      </c>
      <c r="J33" s="13" t="s">
        <v>59</v>
      </c>
      <c r="K33" s="21">
        <v>6.0000039999999997</v>
      </c>
      <c r="L33" s="21">
        <v>5.0000039999999997</v>
      </c>
      <c r="M33" s="21">
        <v>1.0000039999999999</v>
      </c>
      <c r="N33" s="21">
        <v>3.9999999999999998E-6</v>
      </c>
      <c r="O33" s="22"/>
      <c r="P33" s="21">
        <v>5.0000049999999998</v>
      </c>
      <c r="Q33" s="21">
        <v>5.0000049999999998</v>
      </c>
      <c r="R33" s="21">
        <v>3.0000049999999998</v>
      </c>
      <c r="S33" s="21">
        <v>1.000005</v>
      </c>
      <c r="T33" s="21"/>
      <c r="U33" s="21">
        <v>4.0000080000000002</v>
      </c>
      <c r="V33" s="21">
        <v>2.0000079999999998</v>
      </c>
      <c r="W33" s="21">
        <v>7.9999999999999996E-6</v>
      </c>
      <c r="X33" s="21">
        <v>7.9999999999999996E-6</v>
      </c>
      <c r="Y33" s="21"/>
      <c r="Z33" s="21">
        <v>3.000003</v>
      </c>
      <c r="AA33" s="21">
        <v>4.0000030000000004</v>
      </c>
      <c r="AB33" s="21">
        <v>4.0000030000000004</v>
      </c>
      <c r="AC33" s="21">
        <v>1.000003</v>
      </c>
      <c r="AD33" s="21"/>
      <c r="AE33" s="21">
        <v>1.9999999999999999E-6</v>
      </c>
      <c r="AF33" s="21">
        <v>4.0000020000000003</v>
      </c>
      <c r="AG33" s="21">
        <v>5.0000020000000003</v>
      </c>
      <c r="AH33" s="21">
        <v>5.0000020000000003</v>
      </c>
      <c r="AI33" s="21"/>
      <c r="AJ33" s="21">
        <v>6.9999999999999999E-6</v>
      </c>
      <c r="AK33" s="21">
        <v>5.0000070000000001</v>
      </c>
      <c r="AL33" s="21">
        <v>5.0000070000000001</v>
      </c>
      <c r="AM33" s="21">
        <v>6.0000070000000001</v>
      </c>
      <c r="AN33" s="21"/>
      <c r="AO33" s="21">
        <v>6.0000000000000002E-6</v>
      </c>
      <c r="AP33" s="21">
        <v>5.000006</v>
      </c>
      <c r="AQ33" s="21">
        <v>5.000006</v>
      </c>
      <c r="AR33" s="21">
        <v>6.000006</v>
      </c>
      <c r="AS33" s="21"/>
      <c r="AT33" s="21">
        <v>9.9999999999999995E-7</v>
      </c>
      <c r="AU33" s="21">
        <v>5.0000010000000001</v>
      </c>
      <c r="AV33" s="21">
        <v>5.0000010000000001</v>
      </c>
      <c r="AW33" s="21">
        <v>6.0000010000000001</v>
      </c>
      <c r="AX33" s="19"/>
      <c r="AY33" s="16" t="s">
        <v>7</v>
      </c>
      <c r="AZ33" s="16" t="s">
        <v>24</v>
      </c>
      <c r="BA33" s="16" t="s">
        <v>25</v>
      </c>
      <c r="BB33" s="16" t="s">
        <v>8</v>
      </c>
      <c r="BC33" s="16"/>
      <c r="BE33" s="13">
        <v>1</v>
      </c>
    </row>
    <row r="34" spans="7:57" ht="28.8" hidden="1">
      <c r="H34" s="23" t="s">
        <v>71</v>
      </c>
      <c r="I34" s="13">
        <v>2</v>
      </c>
      <c r="J34" s="13" t="s">
        <v>9</v>
      </c>
      <c r="K34" s="19">
        <v>3.9999999999999998E-6</v>
      </c>
      <c r="L34" s="19">
        <v>3.9999999999999998E-6</v>
      </c>
      <c r="M34" s="19">
        <v>3.9999999999999998E-6</v>
      </c>
      <c r="N34" s="19">
        <v>3.9999999999999998E-6</v>
      </c>
      <c r="O34" s="19">
        <v>5.0000039999999997</v>
      </c>
      <c r="P34" s="19">
        <v>6.0000049999999998</v>
      </c>
      <c r="Q34" s="19">
        <v>5.0000049999999998</v>
      </c>
      <c r="R34" s="19">
        <v>1.000005</v>
      </c>
      <c r="S34" s="19">
        <v>5.0000000000000004E-6</v>
      </c>
      <c r="T34" s="19">
        <v>5.0000000000000004E-6</v>
      </c>
      <c r="U34" s="19">
        <v>1.000008</v>
      </c>
      <c r="V34" s="19">
        <v>2.0000079999999998</v>
      </c>
      <c r="W34" s="19">
        <v>4.0000080000000002</v>
      </c>
      <c r="X34" s="19">
        <v>5.0000080000000002</v>
      </c>
      <c r="Y34" s="19">
        <v>5.0000080000000002</v>
      </c>
      <c r="Z34" s="19">
        <v>3.0000000000000001E-6</v>
      </c>
      <c r="AA34" s="19">
        <v>3.0000000000000001E-6</v>
      </c>
      <c r="AB34" s="19">
        <v>3.000003</v>
      </c>
      <c r="AC34" s="19">
        <v>4.0000030000000004</v>
      </c>
      <c r="AD34" s="19">
        <v>5.0000030000000004</v>
      </c>
      <c r="AE34" s="19">
        <v>1.9999999999999999E-6</v>
      </c>
      <c r="AF34" s="19">
        <v>1.9999999999999999E-6</v>
      </c>
      <c r="AG34" s="19">
        <v>3.0000019999999998</v>
      </c>
      <c r="AH34" s="19">
        <v>4.0000020000000003</v>
      </c>
      <c r="AI34" s="19">
        <v>5.0000020000000003</v>
      </c>
      <c r="AJ34" s="19">
        <v>1.0000070000000001</v>
      </c>
      <c r="AK34" s="19">
        <v>5.0000070000000001</v>
      </c>
      <c r="AL34" s="19">
        <v>5.0000070000000001</v>
      </c>
      <c r="AM34" s="19">
        <v>5.0000070000000001</v>
      </c>
      <c r="AN34" s="19">
        <v>4.0000070000000001</v>
      </c>
      <c r="AO34" s="19">
        <v>1.000006</v>
      </c>
      <c r="AP34" s="19">
        <v>5.000006</v>
      </c>
      <c r="AQ34" s="19">
        <v>5.000006</v>
      </c>
      <c r="AR34" s="19">
        <v>5.000006</v>
      </c>
      <c r="AS34" s="19">
        <v>4.000006</v>
      </c>
      <c r="AT34" s="19">
        <v>1.0000009999999999</v>
      </c>
      <c r="AU34" s="19">
        <v>2.0000010000000001</v>
      </c>
      <c r="AV34" s="19">
        <v>4.0000010000000001</v>
      </c>
      <c r="AW34" s="19">
        <v>5.0000010000000001</v>
      </c>
      <c r="AX34" s="19">
        <v>5.0000010000000001</v>
      </c>
      <c r="AY34" s="16" t="s">
        <v>29</v>
      </c>
      <c r="AZ34" s="16" t="s">
        <v>28</v>
      </c>
      <c r="BA34" s="16" t="s">
        <v>27</v>
      </c>
      <c r="BB34" s="16" t="s">
        <v>50</v>
      </c>
      <c r="BC34" s="16" t="s">
        <v>75</v>
      </c>
      <c r="BE34" s="13">
        <v>2</v>
      </c>
    </row>
    <row r="35" spans="7:57" ht="57.6" hidden="1">
      <c r="H35" s="13" t="s">
        <v>72</v>
      </c>
      <c r="I35" s="13">
        <v>3</v>
      </c>
      <c r="J35" s="13" t="s">
        <v>60</v>
      </c>
      <c r="K35" s="19">
        <v>3.9999999999999998E-6</v>
      </c>
      <c r="L35" s="19">
        <v>6.0000039999999997</v>
      </c>
      <c r="M35" s="19">
        <v>1.0000039999999999</v>
      </c>
      <c r="N35" s="19">
        <v>3.9999999999999998E-6</v>
      </c>
      <c r="O35" s="19">
        <v>3.9999999999999998E-6</v>
      </c>
      <c r="P35" s="19">
        <v>6.0000049999999998</v>
      </c>
      <c r="Q35" s="19">
        <v>5.0000000000000004E-6</v>
      </c>
      <c r="R35" s="19">
        <v>1.000005</v>
      </c>
      <c r="S35" s="19">
        <v>5.0000000000000004E-6</v>
      </c>
      <c r="T35" s="19">
        <v>5.0000000000000004E-6</v>
      </c>
      <c r="U35" s="19">
        <v>5.0000080000000002</v>
      </c>
      <c r="V35" s="19">
        <v>5.0000080000000002</v>
      </c>
      <c r="W35" s="19">
        <v>6.0000080000000002</v>
      </c>
      <c r="X35" s="19">
        <v>5.0000080000000002</v>
      </c>
      <c r="Y35" s="19">
        <v>1.000008</v>
      </c>
      <c r="Z35" s="19">
        <v>5.0000030000000004</v>
      </c>
      <c r="AA35" s="19">
        <v>5.0000030000000004</v>
      </c>
      <c r="AB35" s="19">
        <v>6.0000030000000004</v>
      </c>
      <c r="AC35" s="19">
        <v>5.0000030000000004</v>
      </c>
      <c r="AD35" s="19">
        <v>1.000003</v>
      </c>
      <c r="AE35" s="19">
        <v>5.0000020000000003</v>
      </c>
      <c r="AF35" s="19">
        <v>5.0000020000000003</v>
      </c>
      <c r="AG35" s="19">
        <v>6.0000020000000003</v>
      </c>
      <c r="AH35" s="19">
        <v>5.0000020000000003</v>
      </c>
      <c r="AI35" s="19">
        <v>5.0000020000000003</v>
      </c>
      <c r="AJ35" s="19">
        <v>5.0000070000000001</v>
      </c>
      <c r="AK35" s="19">
        <v>5.0000070000000001</v>
      </c>
      <c r="AL35" s="19">
        <v>6.0000070000000001</v>
      </c>
      <c r="AM35" s="19">
        <v>5.0000070000000001</v>
      </c>
      <c r="AN35" s="19">
        <v>1.0000070000000001</v>
      </c>
      <c r="AO35" s="19">
        <v>5.000006</v>
      </c>
      <c r="AP35" s="19">
        <v>5.000006</v>
      </c>
      <c r="AQ35" s="19">
        <v>6.000006</v>
      </c>
      <c r="AR35" s="19">
        <v>5.000006</v>
      </c>
      <c r="AS35" s="19">
        <v>1.000006</v>
      </c>
      <c r="AT35" s="19">
        <v>5.0000010000000001</v>
      </c>
      <c r="AU35" s="19">
        <v>5.0000010000000001</v>
      </c>
      <c r="AV35" s="19">
        <v>6.0000010000000001</v>
      </c>
      <c r="AW35" s="19">
        <v>5.0000010000000001</v>
      </c>
      <c r="AX35" s="19">
        <v>5.0000010000000001</v>
      </c>
      <c r="AY35" s="16" t="s">
        <v>83</v>
      </c>
      <c r="AZ35" s="16" t="s">
        <v>47</v>
      </c>
      <c r="BA35" s="16" t="s">
        <v>84</v>
      </c>
      <c r="BB35" s="16" t="s">
        <v>46</v>
      </c>
      <c r="BC35" s="16" t="s">
        <v>85</v>
      </c>
      <c r="BE35" s="13">
        <v>3</v>
      </c>
    </row>
    <row r="36" spans="7:57" ht="28.8" hidden="1">
      <c r="H36" s="23" t="s">
        <v>48</v>
      </c>
      <c r="I36" s="13">
        <v>4</v>
      </c>
      <c r="J36" s="13" t="s">
        <v>61</v>
      </c>
      <c r="K36" s="19">
        <v>5.0000039999999997</v>
      </c>
      <c r="L36" s="19">
        <v>4.0000039999999997</v>
      </c>
      <c r="M36" s="19">
        <v>3.0000040000000001</v>
      </c>
      <c r="N36" s="19">
        <v>3.0000040000000001</v>
      </c>
      <c r="O36" s="19">
        <v>3.0000040000000001</v>
      </c>
      <c r="P36" s="19">
        <v>5.0000049999999998</v>
      </c>
      <c r="Q36" s="19">
        <v>4.0000049999999998</v>
      </c>
      <c r="R36" s="19">
        <v>3.0000049999999998</v>
      </c>
      <c r="S36" s="19">
        <v>3.0000049999999998</v>
      </c>
      <c r="T36" s="19">
        <v>3.0000049999999998</v>
      </c>
      <c r="U36" s="19">
        <v>5.0000080000000002</v>
      </c>
      <c r="V36" s="19">
        <v>4.0000080000000002</v>
      </c>
      <c r="W36" s="19">
        <v>3.0000079999999998</v>
      </c>
      <c r="X36" s="19">
        <v>3.0000079999999998</v>
      </c>
      <c r="Y36" s="19">
        <v>3.0000079999999998</v>
      </c>
      <c r="Z36" s="19">
        <v>2.000003</v>
      </c>
      <c r="AA36" s="19">
        <v>4.0000030000000004</v>
      </c>
      <c r="AB36" s="19">
        <v>3.000003</v>
      </c>
      <c r="AC36" s="19">
        <v>3.000003</v>
      </c>
      <c r="AD36" s="19">
        <v>3.000003</v>
      </c>
      <c r="AE36" s="19">
        <v>1.0000020000000001</v>
      </c>
      <c r="AF36" s="19">
        <v>2.0000019999999998</v>
      </c>
      <c r="AG36" s="19">
        <v>4.0000020000000003</v>
      </c>
      <c r="AH36" s="19">
        <v>5.0000020000000003</v>
      </c>
      <c r="AI36" s="19">
        <v>5.0000020000000003</v>
      </c>
      <c r="AJ36" s="19">
        <v>1.0000070000000001</v>
      </c>
      <c r="AK36" s="19">
        <v>2.0000070000000001</v>
      </c>
      <c r="AL36" s="19">
        <v>5.0000070000000001</v>
      </c>
      <c r="AM36" s="19">
        <v>5.0000070000000001</v>
      </c>
      <c r="AN36" s="19">
        <v>5.0000070000000001</v>
      </c>
      <c r="AO36" s="19">
        <v>1.000006</v>
      </c>
      <c r="AP36" s="19">
        <v>2.000006</v>
      </c>
      <c r="AQ36" s="19">
        <v>4.000006</v>
      </c>
      <c r="AR36" s="19">
        <v>5.000006</v>
      </c>
      <c r="AS36" s="19">
        <v>5.000006</v>
      </c>
      <c r="AT36" s="19">
        <v>1.0000009999999999</v>
      </c>
      <c r="AU36" s="19">
        <v>2.0000010000000001</v>
      </c>
      <c r="AV36" s="19">
        <v>4.0000010000000001</v>
      </c>
      <c r="AW36" s="19">
        <v>5.0000010000000001</v>
      </c>
      <c r="AX36" s="19">
        <v>5.0000010000000001</v>
      </c>
      <c r="AY36" s="16" t="s">
        <v>30</v>
      </c>
      <c r="AZ36" s="16" t="s">
        <v>31</v>
      </c>
      <c r="BA36" s="16" t="s">
        <v>33</v>
      </c>
      <c r="BB36" s="16" t="s">
        <v>34</v>
      </c>
      <c r="BC36" s="16" t="s">
        <v>32</v>
      </c>
      <c r="BE36" s="13">
        <v>6</v>
      </c>
    </row>
    <row r="37" spans="7:57" ht="28.8" hidden="1">
      <c r="H37" s="23" t="s">
        <v>65</v>
      </c>
      <c r="I37" s="13">
        <v>5</v>
      </c>
      <c r="J37" s="13" t="s">
        <v>66</v>
      </c>
      <c r="K37" s="19">
        <v>5.0000039999999997</v>
      </c>
      <c r="L37" s="19">
        <v>5.0000039999999997</v>
      </c>
      <c r="M37" s="19">
        <v>5.0000039999999997</v>
      </c>
      <c r="N37" s="19">
        <v>5.0000039999999997</v>
      </c>
      <c r="O37" s="19">
        <v>5.0000039999999997</v>
      </c>
      <c r="P37" s="19">
        <v>5.0000049999999998</v>
      </c>
      <c r="Q37" s="19">
        <v>5.0000049999999998</v>
      </c>
      <c r="R37" s="19">
        <v>5.0000049999999998</v>
      </c>
      <c r="S37" s="19">
        <v>5.0000049999999998</v>
      </c>
      <c r="T37" s="19">
        <v>5.0000049999999998</v>
      </c>
      <c r="U37" s="19">
        <v>5.0000080000000002</v>
      </c>
      <c r="V37" s="19">
        <v>5.0000080000000002</v>
      </c>
      <c r="W37" s="19">
        <v>5.0000080000000002</v>
      </c>
      <c r="X37" s="19">
        <v>5.0000080000000002</v>
      </c>
      <c r="Y37" s="19">
        <v>5.0000080000000002</v>
      </c>
      <c r="Z37" s="19">
        <v>2.000003</v>
      </c>
      <c r="AA37" s="19">
        <v>4.0000030000000004</v>
      </c>
      <c r="AB37" s="19">
        <v>5.0000030000000004</v>
      </c>
      <c r="AC37" s="19">
        <v>5.0000030000000004</v>
      </c>
      <c r="AD37" s="19">
        <v>5.0000030000000004</v>
      </c>
      <c r="AE37" s="19">
        <v>1.9999999999999999E-6</v>
      </c>
      <c r="AF37" s="19">
        <v>1.9999999999999999E-6</v>
      </c>
      <c r="AG37" s="19">
        <v>2.0000019999999998</v>
      </c>
      <c r="AH37" s="19">
        <v>4.0000020000000003</v>
      </c>
      <c r="AI37" s="19">
        <v>5.0000020000000003</v>
      </c>
      <c r="AJ37" s="19">
        <v>6.9999999999999999E-6</v>
      </c>
      <c r="AK37" s="19">
        <v>6.9999999999999999E-6</v>
      </c>
      <c r="AL37" s="19">
        <v>4.0000070000000001</v>
      </c>
      <c r="AM37" s="19">
        <v>4.0000070000000001</v>
      </c>
      <c r="AN37" s="19">
        <v>5.0000070000000001</v>
      </c>
      <c r="AO37" s="19">
        <v>6.0000000000000002E-6</v>
      </c>
      <c r="AP37" s="19">
        <v>6.0000000000000002E-6</v>
      </c>
      <c r="AQ37" s="19">
        <v>2.000006</v>
      </c>
      <c r="AR37" s="19">
        <v>4.000006</v>
      </c>
      <c r="AS37" s="19">
        <v>5.000006</v>
      </c>
      <c r="AT37" s="19">
        <v>9.9999999999999995E-7</v>
      </c>
      <c r="AU37" s="19">
        <v>9.9999999999999995E-7</v>
      </c>
      <c r="AV37" s="19">
        <v>2.0000010000000001</v>
      </c>
      <c r="AW37" s="19">
        <v>4.0000010000000001</v>
      </c>
      <c r="AX37" s="19">
        <v>5.0000010000000001</v>
      </c>
      <c r="AY37" s="16" t="s">
        <v>35</v>
      </c>
      <c r="AZ37" s="16" t="s">
        <v>36</v>
      </c>
      <c r="BA37" s="16" t="s">
        <v>37</v>
      </c>
      <c r="BB37" s="16" t="s">
        <v>38</v>
      </c>
      <c r="BC37" s="16" t="s">
        <v>39</v>
      </c>
      <c r="BE37" s="13">
        <v>7</v>
      </c>
    </row>
    <row r="38" spans="7:57" ht="15.6" hidden="1">
      <c r="H38" s="23" t="s">
        <v>12</v>
      </c>
      <c r="I38" s="13">
        <v>6</v>
      </c>
      <c r="J38" s="13" t="s">
        <v>62</v>
      </c>
      <c r="K38" s="19">
        <v>5.0000039999999997</v>
      </c>
      <c r="L38" s="19">
        <v>5.0000039999999997</v>
      </c>
      <c r="M38" s="19">
        <v>5.0000039999999997</v>
      </c>
      <c r="N38" s="19">
        <v>5.0000039999999997</v>
      </c>
      <c r="O38" s="19">
        <v>5.0000039999999997</v>
      </c>
      <c r="P38" s="19">
        <v>5.0000049999999998</v>
      </c>
      <c r="Q38" s="19">
        <v>5.0000049999999998</v>
      </c>
      <c r="R38" s="19">
        <v>5.0000049999999998</v>
      </c>
      <c r="S38" s="19">
        <v>5.0000049999999998</v>
      </c>
      <c r="T38" s="19">
        <v>5.0000049999999998</v>
      </c>
      <c r="U38" s="19">
        <v>5.0000080000000002</v>
      </c>
      <c r="V38" s="19">
        <v>5.0000080000000002</v>
      </c>
      <c r="W38" s="19">
        <v>5.0000080000000002</v>
      </c>
      <c r="X38" s="19">
        <v>5.0000080000000002</v>
      </c>
      <c r="Y38" s="19">
        <v>5.0000080000000002</v>
      </c>
      <c r="Z38" s="19">
        <v>2.000003</v>
      </c>
      <c r="AA38" s="19">
        <v>4.0000030000000004</v>
      </c>
      <c r="AB38" s="19">
        <v>5.0000030000000004</v>
      </c>
      <c r="AC38" s="19">
        <v>5.0000030000000004</v>
      </c>
      <c r="AD38" s="19">
        <v>5.0000030000000004</v>
      </c>
      <c r="AE38" s="19">
        <v>1.9999999999999999E-6</v>
      </c>
      <c r="AF38" s="19">
        <v>1.9999999999999999E-6</v>
      </c>
      <c r="AG38" s="19">
        <v>2.0000019999999998</v>
      </c>
      <c r="AH38" s="19">
        <v>4.0000020000000003</v>
      </c>
      <c r="AI38" s="19">
        <v>5.0000020000000003</v>
      </c>
      <c r="AJ38" s="19">
        <v>6.9999999999999999E-6</v>
      </c>
      <c r="AK38" s="19">
        <v>6.9999999999999999E-6</v>
      </c>
      <c r="AL38" s="19">
        <v>4.0000070000000001</v>
      </c>
      <c r="AM38" s="19">
        <v>4.0000070000000001</v>
      </c>
      <c r="AN38" s="19">
        <v>5.0000070000000001</v>
      </c>
      <c r="AO38" s="19">
        <v>6.0000000000000002E-6</v>
      </c>
      <c r="AP38" s="19">
        <v>6.0000000000000002E-6</v>
      </c>
      <c r="AQ38" s="19">
        <v>2.000006</v>
      </c>
      <c r="AR38" s="19">
        <v>4.000006</v>
      </c>
      <c r="AS38" s="19">
        <v>5.000006</v>
      </c>
      <c r="AT38" s="19">
        <v>9.9999999999999995E-7</v>
      </c>
      <c r="AU38" s="19">
        <v>9.9999999999999995E-7</v>
      </c>
      <c r="AV38" s="19">
        <v>2.0000010000000001</v>
      </c>
      <c r="AW38" s="19">
        <v>4.0000010000000001</v>
      </c>
      <c r="AX38" s="19">
        <v>5.0000010000000001</v>
      </c>
      <c r="AY38" s="16" t="s">
        <v>40</v>
      </c>
      <c r="AZ38" s="16" t="s">
        <v>41</v>
      </c>
      <c r="BA38" s="16" t="s">
        <v>42</v>
      </c>
      <c r="BB38" s="16" t="s">
        <v>43</v>
      </c>
      <c r="BC38" s="16" t="s">
        <v>44</v>
      </c>
      <c r="BE38" s="13">
        <v>8</v>
      </c>
    </row>
    <row r="39" spans="7:57" ht="57.6" hidden="1">
      <c r="H39" s="23" t="s">
        <v>10</v>
      </c>
      <c r="I39" s="13">
        <v>7</v>
      </c>
      <c r="J39" s="13" t="s">
        <v>63</v>
      </c>
      <c r="K39" s="19">
        <v>5.0000039999999997</v>
      </c>
      <c r="L39" s="19">
        <v>5.0000039999999997</v>
      </c>
      <c r="M39" s="19">
        <v>5.0000039999999997</v>
      </c>
      <c r="N39" s="19"/>
      <c r="O39" s="19"/>
      <c r="P39" s="19">
        <v>5.0000049999999998</v>
      </c>
      <c r="Q39" s="19">
        <v>5.0000049999999998</v>
      </c>
      <c r="R39" s="19">
        <v>5.0000049999999998</v>
      </c>
      <c r="S39" s="19"/>
      <c r="T39" s="19"/>
      <c r="U39" s="19">
        <v>5.0000080000000002</v>
      </c>
      <c r="V39" s="19">
        <v>5.0000080000000002</v>
      </c>
      <c r="W39" s="19">
        <v>5.0000080000000002</v>
      </c>
      <c r="X39" s="19"/>
      <c r="Y39" s="19"/>
      <c r="Z39" s="19">
        <v>2.000003</v>
      </c>
      <c r="AA39" s="19">
        <v>4.0000030000000004</v>
      </c>
      <c r="AB39" s="19">
        <v>5.0000030000000004</v>
      </c>
      <c r="AC39" s="19"/>
      <c r="AD39" s="19"/>
      <c r="AE39" s="19">
        <v>1.9999999999999999E-6</v>
      </c>
      <c r="AF39" s="19">
        <v>2.0000019999999998</v>
      </c>
      <c r="AG39" s="19">
        <v>5.0000020000000003</v>
      </c>
      <c r="AH39" s="19"/>
      <c r="AI39" s="19"/>
      <c r="AJ39" s="19">
        <v>2.0000070000000001</v>
      </c>
      <c r="AK39" s="19">
        <v>4.0000070000000001</v>
      </c>
      <c r="AL39" s="19">
        <v>5.0000070000000001</v>
      </c>
      <c r="AM39" s="19"/>
      <c r="AN39" s="19"/>
      <c r="AO39" s="19">
        <v>2.000006</v>
      </c>
      <c r="AP39" s="19">
        <v>4.000006</v>
      </c>
      <c r="AQ39" s="19">
        <v>5.000006</v>
      </c>
      <c r="AR39" s="19"/>
      <c r="AS39" s="19"/>
      <c r="AT39" s="19">
        <v>9.9999999999999995E-7</v>
      </c>
      <c r="AU39" s="19">
        <v>2.0000010000000001</v>
      </c>
      <c r="AV39" s="19">
        <v>5.0000010000000001</v>
      </c>
      <c r="AW39" s="19"/>
      <c r="AX39" s="19"/>
      <c r="AY39" s="16" t="s">
        <v>45</v>
      </c>
      <c r="AZ39" s="16" t="s">
        <v>73</v>
      </c>
      <c r="BA39" s="16" t="s">
        <v>22</v>
      </c>
      <c r="BB39" s="16"/>
      <c r="BC39" s="16"/>
      <c r="BE39" s="13">
        <v>9</v>
      </c>
    </row>
    <row r="40" spans="7:57" ht="43.2" hidden="1">
      <c r="H40" s="23" t="s">
        <v>74</v>
      </c>
      <c r="I40" s="13">
        <v>8</v>
      </c>
      <c r="J40" s="13" t="s">
        <v>64</v>
      </c>
      <c r="K40" s="19">
        <v>5.0000039999999997</v>
      </c>
      <c r="L40" s="19">
        <v>5.0000039999999997</v>
      </c>
      <c r="M40" s="19">
        <v>5.0000039999999997</v>
      </c>
      <c r="N40" s="19"/>
      <c r="O40" s="19"/>
      <c r="P40" s="19">
        <v>5.0000049999999998</v>
      </c>
      <c r="Q40" s="19">
        <v>5.0000049999999998</v>
      </c>
      <c r="R40" s="19">
        <v>5.0000049999999998</v>
      </c>
      <c r="S40" s="19"/>
      <c r="T40" s="19"/>
      <c r="U40" s="19">
        <v>5.0000080000000002</v>
      </c>
      <c r="V40" s="19">
        <v>5.0000080000000002</v>
      </c>
      <c r="W40" s="19">
        <v>5.0000080000000002</v>
      </c>
      <c r="X40" s="19"/>
      <c r="Y40" s="19"/>
      <c r="Z40" s="19">
        <v>3.0000000000000001E-6</v>
      </c>
      <c r="AA40" s="19">
        <v>2.000003</v>
      </c>
      <c r="AB40" s="19">
        <v>5.0000030000000004</v>
      </c>
      <c r="AC40" s="19"/>
      <c r="AD40" s="19"/>
      <c r="AE40" s="19">
        <v>1.9999999999999999E-6</v>
      </c>
      <c r="AF40" s="19">
        <v>1.9999999999999999E-6</v>
      </c>
      <c r="AG40" s="19">
        <v>5.0000020000000003</v>
      </c>
      <c r="AH40" s="19"/>
      <c r="AI40" s="19"/>
      <c r="AJ40" s="19">
        <v>2.0000070000000001</v>
      </c>
      <c r="AK40" s="19">
        <v>4.0000070000000001</v>
      </c>
      <c r="AL40" s="19">
        <v>5.0000070000000001</v>
      </c>
      <c r="AM40" s="19"/>
      <c r="AN40" s="19"/>
      <c r="AO40" s="19">
        <v>2.000006</v>
      </c>
      <c r="AP40" s="19">
        <v>4.000006</v>
      </c>
      <c r="AQ40" s="19">
        <v>5.000006</v>
      </c>
      <c r="AR40" s="19"/>
      <c r="AS40" s="19"/>
      <c r="AT40" s="19">
        <v>9.9999999999999995E-7</v>
      </c>
      <c r="AU40" s="19">
        <v>9.9999999999999995E-7</v>
      </c>
      <c r="AV40" s="19">
        <v>5.0000010000000001</v>
      </c>
      <c r="AW40" s="19"/>
      <c r="AX40" s="19"/>
      <c r="AY40" s="16" t="s">
        <v>69</v>
      </c>
      <c r="AZ40" s="16" t="s">
        <v>68</v>
      </c>
      <c r="BA40" s="16" t="s">
        <v>67</v>
      </c>
      <c r="BB40" s="16"/>
      <c r="BC40" s="16"/>
      <c r="BE40" s="13">
        <v>14</v>
      </c>
    </row>
    <row r="41" spans="7:57" ht="28.8" hidden="1">
      <c r="H41" s="23" t="s">
        <v>49</v>
      </c>
      <c r="I41" s="13">
        <v>9</v>
      </c>
      <c r="J41" s="13" t="s">
        <v>11</v>
      </c>
      <c r="K41" s="19">
        <v>5.0000039999999997</v>
      </c>
      <c r="L41" s="19">
        <v>3.0000040000000001</v>
      </c>
      <c r="M41" s="19">
        <v>1.0000039999999999</v>
      </c>
      <c r="N41" s="19"/>
      <c r="O41" s="19"/>
      <c r="P41" s="19">
        <v>5.0000049999999998</v>
      </c>
      <c r="Q41" s="19">
        <v>5.0000049999999998</v>
      </c>
      <c r="R41" s="19">
        <v>5.0000049999999998</v>
      </c>
      <c r="S41" s="19"/>
      <c r="T41" s="19"/>
      <c r="U41" s="19">
        <v>5.0000080000000002</v>
      </c>
      <c r="V41" s="19">
        <v>3.0000079999999998</v>
      </c>
      <c r="W41" s="19">
        <v>3.0000079999999998</v>
      </c>
      <c r="X41" s="19"/>
      <c r="Y41" s="19"/>
      <c r="Z41" s="19">
        <v>5.0000030000000004</v>
      </c>
      <c r="AA41" s="19">
        <v>5.0000030000000004</v>
      </c>
      <c r="AB41" s="19">
        <v>5.0000030000000004</v>
      </c>
      <c r="AC41" s="19"/>
      <c r="AD41" s="19"/>
      <c r="AE41" s="19">
        <v>5.0000020000000003</v>
      </c>
      <c r="AF41" s="19">
        <v>5.0000020000000003</v>
      </c>
      <c r="AG41" s="19">
        <v>5.0000020000000003</v>
      </c>
      <c r="AH41" s="19"/>
      <c r="AI41" s="19"/>
      <c r="AJ41" s="19">
        <v>5.0000070000000001</v>
      </c>
      <c r="AK41" s="19">
        <v>3.0000070000000001</v>
      </c>
      <c r="AL41" s="19">
        <v>3.0000070000000001</v>
      </c>
      <c r="AM41" s="19"/>
      <c r="AN41" s="19"/>
      <c r="AO41" s="19">
        <v>5.000006</v>
      </c>
      <c r="AP41" s="19">
        <v>3.000006</v>
      </c>
      <c r="AQ41" s="19">
        <v>3.000006</v>
      </c>
      <c r="AR41" s="19"/>
      <c r="AS41" s="19"/>
      <c r="AT41" s="19">
        <v>5.0000010000000001</v>
      </c>
      <c r="AU41" s="19">
        <v>5.0000010000000001</v>
      </c>
      <c r="AV41" s="19">
        <v>5.0000010000000001</v>
      </c>
      <c r="AW41" s="19"/>
      <c r="AX41" s="19"/>
      <c r="AY41" s="16" t="s">
        <v>89</v>
      </c>
      <c r="AZ41" s="16" t="s">
        <v>90</v>
      </c>
      <c r="BA41" s="16" t="s">
        <v>91</v>
      </c>
      <c r="BB41" s="16"/>
      <c r="BC41" s="16"/>
      <c r="BE41" s="13">
        <v>11</v>
      </c>
    </row>
    <row r="42" spans="7:57" hidden="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row>
    <row r="44" spans="7:57">
      <c r="G44" s="24">
        <v>0</v>
      </c>
      <c r="H44" s="13" t="s">
        <v>51</v>
      </c>
    </row>
    <row r="45" spans="7:57">
      <c r="G45" s="24">
        <v>1</v>
      </c>
      <c r="H45" s="13" t="s">
        <v>52</v>
      </c>
    </row>
    <row r="46" spans="7:57">
      <c r="G46" s="24">
        <v>2</v>
      </c>
      <c r="H46" s="13" t="s">
        <v>53</v>
      </c>
    </row>
    <row r="47" spans="7:57">
      <c r="G47" s="24">
        <v>3</v>
      </c>
      <c r="H47" s="13" t="s">
        <v>54</v>
      </c>
      <c r="K47" s="25"/>
      <c r="L47" s="25"/>
      <c r="M47" s="25"/>
      <c r="N47" s="25"/>
      <c r="O47" s="26"/>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4"/>
    </row>
    <row r="48" spans="7:57">
      <c r="G48" s="24">
        <v>4</v>
      </c>
      <c r="H48" s="13" t="s">
        <v>55</v>
      </c>
      <c r="K48" s="25"/>
      <c r="L48" s="25"/>
      <c r="M48" s="25"/>
      <c r="N48" s="25"/>
      <c r="O48" s="26"/>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4"/>
    </row>
    <row r="49" spans="1:50">
      <c r="G49" s="24">
        <v>5</v>
      </c>
      <c r="H49" s="13" t="s">
        <v>56</v>
      </c>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row>
    <row r="50" spans="1:50">
      <c r="G50" s="24">
        <v>6</v>
      </c>
      <c r="H50" s="13" t="s">
        <v>57</v>
      </c>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row>
    <row r="51" spans="1:50">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row>
    <row r="52" spans="1:50">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row>
    <row r="53" spans="1:50">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row>
    <row r="54" spans="1:50">
      <c r="A54" s="15"/>
      <c r="B54" s="15"/>
      <c r="C54" s="1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row>
    <row r="55" spans="1:50">
      <c r="K55" s="25"/>
      <c r="L55" s="25"/>
      <c r="M55" s="25"/>
      <c r="N55" s="24"/>
      <c r="O55" s="24"/>
      <c r="P55" s="25"/>
      <c r="Q55" s="25"/>
      <c r="R55" s="25"/>
      <c r="S55" s="24"/>
      <c r="T55" s="24"/>
      <c r="U55" s="25"/>
      <c r="V55" s="25"/>
      <c r="W55" s="25"/>
      <c r="X55" s="24"/>
      <c r="Y55" s="24"/>
      <c r="Z55" s="25"/>
      <c r="AA55" s="25"/>
      <c r="AB55" s="25"/>
      <c r="AC55" s="24"/>
      <c r="AD55" s="24"/>
      <c r="AE55" s="25"/>
      <c r="AF55" s="25"/>
      <c r="AG55" s="25"/>
      <c r="AH55" s="24"/>
      <c r="AI55" s="24"/>
      <c r="AJ55" s="25"/>
      <c r="AK55" s="25"/>
      <c r="AL55" s="25"/>
      <c r="AM55" s="24"/>
      <c r="AN55" s="24"/>
      <c r="AO55" s="25"/>
      <c r="AP55" s="25"/>
      <c r="AQ55" s="25"/>
      <c r="AR55" s="24"/>
      <c r="AS55" s="24"/>
      <c r="AT55" s="25"/>
      <c r="AU55" s="25"/>
      <c r="AV55" s="25"/>
      <c r="AW55" s="24"/>
      <c r="AX55" s="24"/>
    </row>
    <row r="56" spans="1:50" ht="15.75" customHeight="1">
      <c r="K56" s="25"/>
      <c r="L56" s="25"/>
      <c r="M56" s="25"/>
      <c r="N56" s="24"/>
      <c r="O56" s="24"/>
      <c r="P56" s="25"/>
      <c r="Q56" s="25"/>
      <c r="R56" s="25"/>
      <c r="S56" s="24"/>
      <c r="T56" s="24"/>
      <c r="U56" s="25"/>
      <c r="V56" s="25"/>
      <c r="W56" s="25"/>
      <c r="X56" s="24"/>
      <c r="Y56" s="24"/>
      <c r="Z56" s="25"/>
      <c r="AA56" s="25"/>
      <c r="AB56" s="25"/>
      <c r="AC56" s="24"/>
      <c r="AD56" s="24"/>
      <c r="AE56" s="25"/>
      <c r="AF56" s="25"/>
      <c r="AG56" s="25"/>
      <c r="AH56" s="24"/>
      <c r="AI56" s="24"/>
      <c r="AJ56" s="25"/>
      <c r="AK56" s="25"/>
      <c r="AL56" s="25"/>
      <c r="AM56" s="24"/>
      <c r="AN56" s="24"/>
      <c r="AO56" s="25"/>
      <c r="AP56" s="25"/>
      <c r="AQ56" s="25"/>
      <c r="AR56" s="24"/>
      <c r="AS56" s="24"/>
      <c r="AT56" s="25"/>
      <c r="AU56" s="25"/>
      <c r="AV56" s="25"/>
      <c r="AW56" s="24"/>
      <c r="AX56" s="24"/>
    </row>
    <row r="57" spans="1:50">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row>
    <row r="58" spans="1:50">
      <c r="L58" s="25"/>
      <c r="M58" s="25"/>
      <c r="N58" s="24"/>
      <c r="O58" s="24"/>
      <c r="P58" s="25"/>
      <c r="Q58" s="25"/>
      <c r="R58" s="25"/>
      <c r="S58" s="24"/>
      <c r="T58" s="24"/>
      <c r="U58" s="25"/>
      <c r="V58" s="25"/>
      <c r="W58" s="25"/>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row>
    <row r="59" spans="1:50">
      <c r="L59" s="25"/>
      <c r="M59" s="25"/>
      <c r="N59" s="24"/>
      <c r="O59" s="24"/>
      <c r="P59" s="25"/>
      <c r="Q59" s="25"/>
      <c r="R59" s="25"/>
      <c r="S59" s="24"/>
      <c r="T59" s="24"/>
      <c r="U59" s="25"/>
      <c r="V59" s="25"/>
      <c r="W59" s="25"/>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row>
    <row r="60" spans="1:50">
      <c r="L60" s="25"/>
      <c r="M60" s="25"/>
      <c r="N60" s="24"/>
      <c r="O60" s="24"/>
      <c r="P60" s="25"/>
      <c r="Q60" s="25"/>
      <c r="R60" s="25"/>
      <c r="S60" s="24"/>
      <c r="T60" s="24"/>
      <c r="U60" s="25"/>
      <c r="V60" s="25"/>
      <c r="W60" s="25"/>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row>
    <row r="61" spans="1:50">
      <c r="K61" s="25"/>
      <c r="L61" s="25"/>
      <c r="M61" s="25"/>
      <c r="N61" s="24"/>
      <c r="O61" s="24"/>
      <c r="P61" s="25"/>
      <c r="Q61" s="25"/>
      <c r="R61" s="25"/>
      <c r="S61" s="24"/>
      <c r="T61" s="24"/>
      <c r="U61" s="25"/>
      <c r="V61" s="25"/>
      <c r="W61" s="25"/>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row>
    <row r="62" spans="1:50">
      <c r="K62" s="25"/>
      <c r="L62" s="25"/>
      <c r="M62" s="25"/>
      <c r="N62" s="24"/>
      <c r="O62" s="24"/>
      <c r="P62" s="25"/>
      <c r="Q62" s="25"/>
      <c r="R62" s="25"/>
      <c r="S62" s="24"/>
      <c r="T62" s="24"/>
      <c r="U62" s="25"/>
      <c r="V62" s="25"/>
      <c r="W62" s="25"/>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row>
  </sheetData>
  <mergeCells count="120">
    <mergeCell ref="AT17:AX17"/>
    <mergeCell ref="AJ31:AN31"/>
    <mergeCell ref="AO31:AS31"/>
    <mergeCell ref="AT31:AX31"/>
    <mergeCell ref="K17:O17"/>
    <mergeCell ref="P17:T17"/>
    <mergeCell ref="U17:Y17"/>
    <mergeCell ref="Z17:AD17"/>
    <mergeCell ref="AE17:AI17"/>
    <mergeCell ref="AJ17:AN17"/>
    <mergeCell ref="AO17:AS17"/>
    <mergeCell ref="P18:T18"/>
    <mergeCell ref="U18:Y18"/>
    <mergeCell ref="Z18:AD18"/>
    <mergeCell ref="AE18:AI18"/>
    <mergeCell ref="AJ18:AN18"/>
    <mergeCell ref="AO18:AS18"/>
    <mergeCell ref="AT18:AX18"/>
    <mergeCell ref="P31:T31"/>
    <mergeCell ref="U31:Y31"/>
    <mergeCell ref="AJ30:AN30"/>
    <mergeCell ref="AO30:AS30"/>
    <mergeCell ref="AT30:AX30"/>
    <mergeCell ref="P29:T29"/>
    <mergeCell ref="P32:T32"/>
    <mergeCell ref="K30:O30"/>
    <mergeCell ref="P30:T30"/>
    <mergeCell ref="U30:Y30"/>
    <mergeCell ref="Z30:AD30"/>
    <mergeCell ref="AE30:AI30"/>
    <mergeCell ref="K31:O31"/>
    <mergeCell ref="Z31:AD31"/>
    <mergeCell ref="AE31:AI31"/>
    <mergeCell ref="K32:O32"/>
    <mergeCell ref="AO32:AS32"/>
    <mergeCell ref="AJ32:AN32"/>
    <mergeCell ref="AE32:AI32"/>
    <mergeCell ref="Z32:AD32"/>
    <mergeCell ref="U32:Y32"/>
    <mergeCell ref="AT26:AX26"/>
    <mergeCell ref="U29:Y29"/>
    <mergeCell ref="Z29:AD29"/>
    <mergeCell ref="AE29:AI29"/>
    <mergeCell ref="AJ29:AN29"/>
    <mergeCell ref="AO29:AS29"/>
    <mergeCell ref="AT29:AX29"/>
    <mergeCell ref="AE26:AI26"/>
    <mergeCell ref="U26:Y26"/>
    <mergeCell ref="AT23:AX23"/>
    <mergeCell ref="AT24:AX24"/>
    <mergeCell ref="AT25:AX25"/>
    <mergeCell ref="AT27:AX27"/>
    <mergeCell ref="AT19:AX19"/>
    <mergeCell ref="AT20:AX20"/>
    <mergeCell ref="AT21:AX21"/>
    <mergeCell ref="AT22:AX22"/>
    <mergeCell ref="AT32:AX32"/>
    <mergeCell ref="AJ21:AN21"/>
    <mergeCell ref="AJ22:AN22"/>
    <mergeCell ref="AJ23:AN23"/>
    <mergeCell ref="AJ24:AN24"/>
    <mergeCell ref="AE24:AI24"/>
    <mergeCell ref="AE25:AI25"/>
    <mergeCell ref="AO27:AS27"/>
    <mergeCell ref="AO26:AS26"/>
    <mergeCell ref="AO19:AS19"/>
    <mergeCell ref="AO20:AS20"/>
    <mergeCell ref="AO21:AS21"/>
    <mergeCell ref="AO22:AS22"/>
    <mergeCell ref="AO23:AS23"/>
    <mergeCell ref="AO24:AS24"/>
    <mergeCell ref="AO25:AS25"/>
    <mergeCell ref="AJ25:AN25"/>
    <mergeCell ref="AJ27:AN27"/>
    <mergeCell ref="AJ26:AN26"/>
    <mergeCell ref="AJ19:AN19"/>
    <mergeCell ref="AJ20:AN20"/>
    <mergeCell ref="U19:Y19"/>
    <mergeCell ref="U20:Y20"/>
    <mergeCell ref="U21:Y21"/>
    <mergeCell ref="AE27:AI27"/>
    <mergeCell ref="Z26:AD26"/>
    <mergeCell ref="AE19:AI19"/>
    <mergeCell ref="AE20:AI20"/>
    <mergeCell ref="AE21:AI21"/>
    <mergeCell ref="AE22:AI22"/>
    <mergeCell ref="AE23:AI23"/>
    <mergeCell ref="Z23:AD23"/>
    <mergeCell ref="Z24:AD24"/>
    <mergeCell ref="Z25:AD25"/>
    <mergeCell ref="Z27:AD27"/>
    <mergeCell ref="Z19:AD19"/>
    <mergeCell ref="Z20:AD20"/>
    <mergeCell ref="Z21:AD21"/>
    <mergeCell ref="P25:T25"/>
    <mergeCell ref="K25:O25"/>
    <mergeCell ref="P21:T21"/>
    <mergeCell ref="P27:T27"/>
    <mergeCell ref="P26:T26"/>
    <mergeCell ref="K29:O29"/>
    <mergeCell ref="K27:O27"/>
    <mergeCell ref="K26:O26"/>
    <mergeCell ref="Z22:AD22"/>
    <mergeCell ref="U22:Y22"/>
    <mergeCell ref="U23:Y23"/>
    <mergeCell ref="U24:Y24"/>
    <mergeCell ref="U25:Y25"/>
    <mergeCell ref="U27:Y27"/>
    <mergeCell ref="K18:O18"/>
    <mergeCell ref="K19:O19"/>
    <mergeCell ref="K20:O20"/>
    <mergeCell ref="K21:O21"/>
    <mergeCell ref="K22:O22"/>
    <mergeCell ref="K23:O23"/>
    <mergeCell ref="K24:O24"/>
    <mergeCell ref="P19:T19"/>
    <mergeCell ref="P20:T20"/>
    <mergeCell ref="P22:T22"/>
    <mergeCell ref="P23:T23"/>
    <mergeCell ref="P24:T24"/>
  </mergeCells>
  <phoneticPr fontId="5" type="noConversion"/>
  <dataValidations count="9">
    <dataValidation type="list" allowBlank="1" showInputMessage="1" showErrorMessage="1" sqref="D21" xr:uid="{759B7D16-CEE9-445E-A94F-0AAB3301E7F3}">
      <formula1>$AY$35:$BC$35</formula1>
    </dataValidation>
    <dataValidation type="list" allowBlank="1" showInputMessage="1" showErrorMessage="1" sqref="D24" xr:uid="{6F66A581-9CC0-4575-907D-0B67090F3B1D}">
      <formula1>$AY$38:$BC$38</formula1>
    </dataValidation>
    <dataValidation type="list" allowBlank="1" showInputMessage="1" showErrorMessage="1" sqref="D25" xr:uid="{9BB2C312-E2B1-48B5-A82D-F51B060F10EC}">
      <formula1>$AY$39:$BA$39</formula1>
    </dataValidation>
    <dataValidation type="list" allowBlank="1" showInputMessage="1" showErrorMessage="1" sqref="D27" xr:uid="{EAECE535-C383-4469-BFAF-9CEC5C46D348}">
      <formula1>$AY$41:$BA$41</formula1>
    </dataValidation>
    <dataValidation type="list" allowBlank="1" showInputMessage="1" showErrorMessage="1" sqref="D23" xr:uid="{9538BD5A-7F7D-44C7-88B2-1D29DAC6B825}">
      <formula1>$AY$37:$BC$37</formula1>
    </dataValidation>
    <dataValidation type="list" allowBlank="1" showInputMessage="1" showErrorMessage="1" sqref="D20" xr:uid="{065FAC1A-459A-4528-AE7A-4F4F4757A046}">
      <formula1>$AY$34:$BC$34</formula1>
    </dataValidation>
    <dataValidation type="list" allowBlank="1" showInputMessage="1" showErrorMessage="1" sqref="D22" xr:uid="{9A6AACCE-F828-4642-85E7-C77AE6046C82}">
      <formula1>$AY$36:$BC$36</formula1>
    </dataValidation>
    <dataValidation type="list" allowBlank="1" showInputMessage="1" showErrorMessage="1" sqref="D19" xr:uid="{CCDB0D33-C2A2-4DA6-B1CF-4791F44C4742}">
      <formula1>$AY$33:$BB$33</formula1>
    </dataValidation>
    <dataValidation type="list" allowBlank="1" showInputMessage="1" showErrorMessage="1" sqref="D26" xr:uid="{66D99216-6FB8-4A1A-8F6C-3F605034C2CA}">
      <formula1>$AY$40:$BA$40</formula1>
    </dataValidation>
  </dataValidations>
  <pageMargins left="0.7" right="0.7" top="0.75" bottom="0.75" header="0.3" footer="0.3"/>
  <pageSetup paperSize="9"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44BCB-9A69-49D9-BC5A-9BE7D0213D5F}">
  <dimension ref="B2:L11"/>
  <sheetViews>
    <sheetView topLeftCell="B2" zoomScaleNormal="100" workbookViewId="0">
      <selection activeCell="C14" sqref="C14"/>
    </sheetView>
  </sheetViews>
  <sheetFormatPr defaultRowHeight="14.4"/>
  <cols>
    <col min="1" max="1" width="7.33203125" customWidth="1"/>
    <col min="2" max="2" width="30.33203125" customWidth="1"/>
    <col min="3" max="3" width="81" style="1" customWidth="1"/>
    <col min="4" max="4" width="5.6640625" customWidth="1"/>
    <col min="5" max="13" width="9.6640625" customWidth="1"/>
  </cols>
  <sheetData>
    <row r="2" spans="2:12" ht="34.200000000000003" customHeight="1" thickBot="1">
      <c r="C2" s="33" t="s">
        <v>108</v>
      </c>
      <c r="E2" s="58" t="s">
        <v>107</v>
      </c>
      <c r="F2" s="58"/>
      <c r="G2" s="58"/>
      <c r="H2" s="58"/>
      <c r="I2" s="58"/>
      <c r="J2" s="58"/>
      <c r="K2" s="58"/>
      <c r="L2" s="58"/>
    </row>
    <row r="3" spans="2:12" ht="57" customHeight="1" thickBot="1">
      <c r="B3" s="4" t="s">
        <v>106</v>
      </c>
      <c r="C3" s="2" t="str">
        <f>INDEX(Questions!$K$18:$AT$18,MATCH(LARGE(Questions!$K$29:$AT$29,Questions!$AY20),Questions!$K$29:$AT$29,0))</f>
        <v>Animal Feed</v>
      </c>
      <c r="E3" s="57" t="s">
        <v>112</v>
      </c>
      <c r="F3" s="57"/>
      <c r="G3" s="57" t="s">
        <v>113</v>
      </c>
      <c r="H3" s="57"/>
      <c r="I3" s="57" t="s">
        <v>114</v>
      </c>
      <c r="J3" s="57"/>
      <c r="K3" s="57" t="s">
        <v>78</v>
      </c>
      <c r="L3" s="57"/>
    </row>
    <row r="4" spans="2:12" ht="23.25" customHeight="1">
      <c r="B4" s="5" t="s">
        <v>20</v>
      </c>
      <c r="C4" s="6" t="str">
        <f>INDEX(Questions!$K$18:$AT$18,MATCH(LARGE(Questions!$K$29:$AT$29,Questions!$AY21),Questions!$K$29:$AT$29,0))</f>
        <v>Animal Feed</v>
      </c>
      <c r="E4" s="46"/>
      <c r="F4" s="46"/>
      <c r="G4" s="46"/>
      <c r="H4" s="46"/>
      <c r="I4" s="46"/>
      <c r="J4" s="46"/>
      <c r="K4" s="46"/>
      <c r="L4" s="46"/>
    </row>
    <row r="5" spans="2:12" ht="23.25" customHeight="1">
      <c r="B5" s="7" t="s">
        <v>21</v>
      </c>
      <c r="C5" s="8" t="str">
        <f>INDEX(Questions!$K$18:$AT$18,MATCH(LARGE(Questions!$K$29:$AT$29,Questions!$AY22),Questions!$K$29:$AT$29,0))</f>
        <v>Animal Feed</v>
      </c>
      <c r="E5" s="46"/>
      <c r="F5" s="46"/>
      <c r="G5" s="46"/>
      <c r="H5" s="46"/>
      <c r="I5" s="46"/>
      <c r="J5" s="46"/>
      <c r="K5" s="46"/>
      <c r="L5" s="46"/>
    </row>
    <row r="6" spans="2:12" ht="23.25" customHeight="1">
      <c r="B6" s="7" t="s">
        <v>14</v>
      </c>
      <c r="C6" s="9" t="str">
        <f>INDEX(Questions!$K$18:$AT$18,MATCH(LARGE(Questions!$K$29:$AT$29,Questions!$AY23),Questions!$K$29:$AT$29,0))</f>
        <v>Animal Feed</v>
      </c>
      <c r="E6" s="46"/>
      <c r="F6" s="46"/>
      <c r="G6" s="46"/>
      <c r="H6" s="46"/>
      <c r="I6" s="46"/>
      <c r="J6" s="46"/>
      <c r="K6" s="46"/>
      <c r="L6" s="46"/>
    </row>
    <row r="7" spans="2:12" ht="23.25" customHeight="1">
      <c r="B7" s="7" t="s">
        <v>15</v>
      </c>
      <c r="C7" s="9" t="str">
        <f>INDEX(Questions!$K$18:$AT$18,MATCH(LARGE(Questions!$K$29:$AT$29,Questions!$AY24),Questions!$K$29:$AT$29,0))</f>
        <v>Animal Feed</v>
      </c>
      <c r="E7" s="57" t="s">
        <v>95</v>
      </c>
      <c r="F7" s="57"/>
      <c r="G7" s="57" t="s">
        <v>96</v>
      </c>
      <c r="H7" s="57"/>
      <c r="I7" s="57" t="s">
        <v>97</v>
      </c>
      <c r="J7" s="57"/>
      <c r="K7" s="57" t="s">
        <v>94</v>
      </c>
      <c r="L7" s="57"/>
    </row>
    <row r="8" spans="2:12" ht="23.25" customHeight="1">
      <c r="B8" s="7" t="s">
        <v>16</v>
      </c>
      <c r="C8" s="9" t="str">
        <f>INDEX(Questions!$K$18:$AT$18,MATCH(LARGE(Questions!$K$29:$AT$29,Questions!$AY25),Questions!$K$29:$AT$29,0))</f>
        <v>Animal Feed</v>
      </c>
      <c r="E8" s="47"/>
      <c r="F8" s="47"/>
      <c r="G8" s="47"/>
      <c r="H8" s="47"/>
      <c r="I8" s="47"/>
      <c r="J8" s="47"/>
      <c r="K8" s="47"/>
      <c r="L8" s="47"/>
    </row>
    <row r="9" spans="2:12" ht="23.25" customHeight="1">
      <c r="B9" s="7" t="s">
        <v>17</v>
      </c>
      <c r="C9" s="10" t="str">
        <f>INDEX(Questions!$K$18:$AT$18,MATCH(LARGE(Questions!$K$29:$AT$29,Questions!$AY26),Questions!$K$29:$AT$29,0))</f>
        <v>Animal Feed</v>
      </c>
      <c r="E9" s="47"/>
      <c r="F9" s="47"/>
      <c r="G9" s="47"/>
      <c r="H9" s="47"/>
      <c r="I9" s="47"/>
      <c r="J9" s="47"/>
      <c r="K9" s="47"/>
      <c r="L9" s="47"/>
    </row>
    <row r="10" spans="2:12" ht="23.25" customHeight="1" thickBot="1">
      <c r="B10" s="11" t="s">
        <v>18</v>
      </c>
      <c r="C10" s="12" t="str">
        <f>INDEX(Questions!$K$18:$AT$18,MATCH(LARGE(Questions!$K$29:$AT$29,Questions!$AY27),Questions!$K$29:$AT$29,0))</f>
        <v>Animal Feed</v>
      </c>
      <c r="E10" s="47"/>
      <c r="F10" s="47"/>
      <c r="G10" s="47"/>
      <c r="H10" s="47"/>
      <c r="I10" s="47"/>
      <c r="J10" s="47"/>
      <c r="K10" s="47"/>
      <c r="L10" s="47"/>
    </row>
    <row r="11" spans="2:12" ht="26.4" customHeight="1">
      <c r="E11" s="48"/>
      <c r="F11" s="48"/>
      <c r="G11" s="48"/>
      <c r="H11" s="48"/>
      <c r="I11" s="48"/>
      <c r="J11" s="48"/>
      <c r="K11" s="48"/>
      <c r="L11" s="48"/>
    </row>
  </sheetData>
  <mergeCells count="9">
    <mergeCell ref="K7:L7"/>
    <mergeCell ref="E7:F7"/>
    <mergeCell ref="G7:H7"/>
    <mergeCell ref="I7:J7"/>
    <mergeCell ref="E2:L2"/>
    <mergeCell ref="E3:F3"/>
    <mergeCell ref="G3:H3"/>
    <mergeCell ref="I3:J3"/>
    <mergeCell ref="K3:L3"/>
  </mergeCells>
  <phoneticPr fontId="5" type="noConversion"/>
  <conditionalFormatting sqref="A1:XFD1 A2 E2 M2:XFD11 A3:C10 A11 A12:XFD1048576">
    <cfRule type="expression" dxfId="0" priority="1">
      <formula>IF(A1="",TRUE,FALSE)</formula>
    </cfRule>
  </conditionalFormatting>
  <conditionalFormatting sqref="C10">
    <cfRule type="colorScale" priority="2">
      <colorScale>
        <cfvo type="min"/>
        <cfvo type="percentile" val="50"/>
        <cfvo type="max"/>
        <color rgb="FFF8696B"/>
        <color rgb="FFFFEB84"/>
        <color rgb="FF63BE7B"/>
      </colorScale>
    </cfRule>
    <cfRule type="expression" priority="3">
      <formula>C10=MAX($K$11:$R$11)</formula>
    </cfRule>
  </conditionalFormatting>
  <hyperlinks>
    <hyperlink ref="E2:F2" r:id="rId1" location="feed-resources" display="Go to PacWastePlus Organics Resources page to further review and consider the possible organics management solutions avaiable" xr:uid="{0FD018EF-E8FF-4216-984F-2648571CAFE8}"/>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bfb9979f-f8de-495b-b281-de146095b83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56A649BA3F845499C85BE7E22CE51B8" ma:contentTypeVersion="15" ma:contentTypeDescription="Create a new document." ma:contentTypeScope="" ma:versionID="b46827b0e15bb9a7c9391d847cf15816">
  <xsd:schema xmlns:xsd="http://www.w3.org/2001/XMLSchema" xmlns:xs="http://www.w3.org/2001/XMLSchema" xmlns:p="http://schemas.microsoft.com/office/2006/metadata/properties" xmlns:ns3="bfb9979f-f8de-495b-b281-de146095b83c" xmlns:ns4="cce82721-a71b-4b09-9a51-36a5823be1a9" targetNamespace="http://schemas.microsoft.com/office/2006/metadata/properties" ma:root="true" ma:fieldsID="5f9e432c1ddd567e6acb28288e3d1aca" ns3:_="" ns4:_="">
    <xsd:import namespace="bfb9979f-f8de-495b-b281-de146095b83c"/>
    <xsd:import namespace="cce82721-a71b-4b09-9a51-36a5823be1a9"/>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LengthInSeconds" minOccurs="0"/>
                <xsd:element ref="ns3:MediaServiceLocation"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9979f-f8de-495b-b281-de146095b8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ce82721-a71b-4b09-9a51-36a5823be1a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4FC12B-F6D7-4124-BEF8-4658D5B568CE}">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ce82721-a71b-4b09-9a51-36a5823be1a9"/>
    <ds:schemaRef ds:uri="http://purl.org/dc/elements/1.1/"/>
    <ds:schemaRef ds:uri="bfb9979f-f8de-495b-b281-de146095b83c"/>
    <ds:schemaRef ds:uri="http://www.w3.org/XML/1998/namespace"/>
    <ds:schemaRef ds:uri="http://purl.org/dc/dcmitype/"/>
  </ds:schemaRefs>
</ds:datastoreItem>
</file>

<file path=customXml/itemProps2.xml><?xml version="1.0" encoding="utf-8"?>
<ds:datastoreItem xmlns:ds="http://schemas.openxmlformats.org/officeDocument/2006/customXml" ds:itemID="{7635B3EF-5703-4A43-B349-4C92EA18619B}">
  <ds:schemaRefs>
    <ds:schemaRef ds:uri="http://schemas.microsoft.com/sharepoint/v3/contenttype/forms"/>
  </ds:schemaRefs>
</ds:datastoreItem>
</file>

<file path=customXml/itemProps3.xml><?xml version="1.0" encoding="utf-8"?>
<ds:datastoreItem xmlns:ds="http://schemas.openxmlformats.org/officeDocument/2006/customXml" ds:itemID="{F699688A-4E00-4EDD-B7E5-010C5CA7AC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9979f-f8de-495b-b281-de146095b83c"/>
    <ds:schemaRef ds:uri="cce82721-a71b-4b09-9a51-36a5823be1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Questions</vt:lpstr>
      <vt:lpstr>RESULTS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Angus Johnston</dc:creator>
  <cp:keywords/>
  <dc:description/>
  <cp:lastModifiedBy>Nitish Narayan</cp:lastModifiedBy>
  <cp:revision/>
  <cp:lastPrinted>2022-10-12T23:31:32Z</cp:lastPrinted>
  <dcterms:created xsi:type="dcterms:W3CDTF">2022-04-21T01:01:53Z</dcterms:created>
  <dcterms:modified xsi:type="dcterms:W3CDTF">2023-06-28T06:44:44Z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0x010100356A649BA3F845499C85BE7E22CE51B8</vt:lpwstr>
  </property>
</Properties>
</file>