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nitishn\Desktop\"/>
    </mc:Choice>
  </mc:AlternateContent>
  <xr:revisionPtr revIDLastSave="0" documentId="8_{5AEAC4C3-CC13-4590-92A2-59B321F1FA00}" xr6:coauthVersionLast="47" xr6:coauthVersionMax="47" xr10:uidLastSave="{00000000-0000-0000-0000-000000000000}"/>
  <bookViews>
    <workbookView xWindow="-108" yWindow="-108" windowWidth="23256" windowHeight="12576" xr2:uid="{B07EAF88-1370-48F6-B07C-FED2AC806355}"/>
  </bookViews>
  <sheets>
    <sheet name="Questions" sheetId="7" r:id="rId1"/>
    <sheet name="RESULTS"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7" l="1"/>
  <c r="K26" i="7"/>
  <c r="K27" i="7"/>
  <c r="K25" i="7"/>
  <c r="K20" i="7"/>
  <c r="K19" i="7"/>
  <c r="P20" i="7" l="1"/>
  <c r="U20" i="7"/>
  <c r="Z20" i="7"/>
  <c r="AE20" i="7"/>
  <c r="AJ20" i="7"/>
  <c r="AO20" i="7"/>
  <c r="AT20" i="7"/>
  <c r="K21" i="7"/>
  <c r="P21" i="7"/>
  <c r="U21" i="7"/>
  <c r="Z21" i="7"/>
  <c r="AE21" i="7"/>
  <c r="AJ21" i="7"/>
  <c r="AO21" i="7"/>
  <c r="AT21" i="7"/>
  <c r="K22" i="7"/>
  <c r="P22" i="7"/>
  <c r="U22" i="7"/>
  <c r="Z22" i="7"/>
  <c r="AE22" i="7"/>
  <c r="AJ22" i="7"/>
  <c r="AO22" i="7"/>
  <c r="AT22" i="7"/>
  <c r="K23" i="7"/>
  <c r="P23" i="7"/>
  <c r="U23" i="7"/>
  <c r="Z23" i="7"/>
  <c r="AE23" i="7"/>
  <c r="AJ23" i="7"/>
  <c r="AO23" i="7"/>
  <c r="AT23" i="7"/>
  <c r="K24" i="7"/>
  <c r="P24" i="7"/>
  <c r="U24" i="7"/>
  <c r="Z24" i="7"/>
  <c r="AE24" i="7"/>
  <c r="AJ24" i="7"/>
  <c r="AO24" i="7"/>
  <c r="AT24" i="7"/>
  <c r="P25" i="7"/>
  <c r="U25" i="7"/>
  <c r="Z25" i="7"/>
  <c r="AE25" i="7"/>
  <c r="AJ25" i="7"/>
  <c r="AO25" i="7"/>
  <c r="AT25" i="7"/>
  <c r="P27" i="7"/>
  <c r="U27" i="7"/>
  <c r="Z27" i="7"/>
  <c r="AE27" i="7"/>
  <c r="AJ27" i="7"/>
  <c r="AO27" i="7"/>
  <c r="AT27" i="7"/>
  <c r="P26" i="7"/>
  <c r="U26" i="7"/>
  <c r="Z26" i="7"/>
  <c r="AE26" i="7"/>
  <c r="AJ26" i="7"/>
  <c r="AO26" i="7"/>
  <c r="AT26" i="7"/>
  <c r="P19" i="7"/>
  <c r="U19" i="7"/>
  <c r="Z19" i="7"/>
  <c r="AE19" i="7"/>
  <c r="AJ19" i="7"/>
  <c r="AO19" i="7"/>
  <c r="AT19" i="7"/>
  <c r="AT29" i="7" l="1"/>
  <c r="P29" i="7"/>
  <c r="K29" i="7"/>
  <c r="AE29" i="7"/>
  <c r="Z29" i="7"/>
  <c r="U29" i="7"/>
  <c r="AO29" i="7"/>
  <c r="AJ29" i="7"/>
  <c r="C3" i="8" l="1"/>
  <c r="C10" i="8"/>
  <c r="C9" i="8"/>
  <c r="C8" i="8"/>
  <c r="C7" i="8"/>
  <c r="C6" i="8"/>
  <c r="C5" i="8"/>
  <c r="C4" i="8"/>
</calcChain>
</file>

<file path=xl/sharedStrings.xml><?xml version="1.0" encoding="utf-8"?>
<sst xmlns="http://schemas.openxmlformats.org/spreadsheetml/2006/main" count="121" uniqueCount="115">
  <si>
    <t>Animal Feed</t>
  </si>
  <si>
    <t>Raw Mulch</t>
  </si>
  <si>
    <t>Manual Compost</t>
  </si>
  <si>
    <t>Small AD</t>
  </si>
  <si>
    <t>Centralised AD</t>
  </si>
  <si>
    <t>ASP Compost</t>
  </si>
  <si>
    <t>In-vessel Compost</t>
  </si>
  <si>
    <t>&lt;1 tonne/day</t>
  </si>
  <si>
    <t>&gt;10 tonne/day</t>
  </si>
  <si>
    <t>Range of Inputs (Carbon / nitrogen balance)</t>
  </si>
  <si>
    <t>What level training do your operators or volunteers have?</t>
  </si>
  <si>
    <t>Sensitivity of surrounding area</t>
  </si>
  <si>
    <t>How much labour is available (including volunteers)?</t>
  </si>
  <si>
    <t xml:space="preserve"> </t>
  </si>
  <si>
    <t>4th</t>
  </si>
  <si>
    <t>5th</t>
  </si>
  <si>
    <t>6th</t>
  </si>
  <si>
    <t>7th</t>
  </si>
  <si>
    <t>8th</t>
  </si>
  <si>
    <t>Answer</t>
  </si>
  <si>
    <t>2nd</t>
  </si>
  <si>
    <t>3rd</t>
  </si>
  <si>
    <t>High (trained and experienced in organics management)</t>
  </si>
  <si>
    <t>TOTAL SCORE</t>
  </si>
  <si>
    <t>1-5 tonne/day</t>
  </si>
  <si>
    <t>6-10 tonne/day</t>
  </si>
  <si>
    <t>Bay / Windrow w Mechanical</t>
  </si>
  <si>
    <t>50 carbon / 50 nitrogen</t>
  </si>
  <si>
    <t>75 carbon / 25 nitrogen</t>
  </si>
  <si>
    <t>90 carbon / 10 nitrogen</t>
  </si>
  <si>
    <t>&lt;$10,000 USD</t>
  </si>
  <si>
    <t>$10,001 - 100,000 USD</t>
  </si>
  <si>
    <t>&gt;$500,001 USD</t>
  </si>
  <si>
    <t>$100,001 - 250,000 USD</t>
  </si>
  <si>
    <t>$250,001 - 500,000 USD</t>
  </si>
  <si>
    <t>&lt;$2,000 USD / year</t>
  </si>
  <si>
    <t>$2,001 - 5,000 USD / year</t>
  </si>
  <si>
    <t>$5,001 - 20,000 USD / year</t>
  </si>
  <si>
    <t>$20,001 - 70,000 USD / year</t>
  </si>
  <si>
    <t>&gt;$70,001 USD / year</t>
  </si>
  <si>
    <t>1 staff</t>
  </si>
  <si>
    <t>1-2 staff</t>
  </si>
  <si>
    <t>3-5 staff</t>
  </si>
  <si>
    <t>5-10 staff</t>
  </si>
  <si>
    <t>&gt;11 staff</t>
  </si>
  <si>
    <t>Low (no training or experience in organics management)</t>
  </si>
  <si>
    <t xml:space="preserve">Animal manure </t>
  </si>
  <si>
    <t>Food/fish/copra organics</t>
  </si>
  <si>
    <t>How much capital is available for establishing facilities and equipment?</t>
  </si>
  <si>
    <t xml:space="preserve">How sensitive is your surrounding area (what could be affected by leachate discharge)? </t>
  </si>
  <si>
    <t xml:space="preserve">25 carbon / 75 nitrogen </t>
  </si>
  <si>
    <t>Not appropriate at all</t>
  </si>
  <si>
    <t>not effective</t>
  </si>
  <si>
    <t>somewhat effective</t>
  </si>
  <si>
    <t>Not bad, but not great</t>
  </si>
  <si>
    <t>effective</t>
  </si>
  <si>
    <t>highly effective</t>
  </si>
  <si>
    <t>Only option suitable</t>
  </si>
  <si>
    <t>Questions:</t>
  </si>
  <si>
    <t xml:space="preserve">Volume </t>
  </si>
  <si>
    <t xml:space="preserve">Main source of nitrogen </t>
  </si>
  <si>
    <t xml:space="preserve">Budget available - capital </t>
  </si>
  <si>
    <t>Labour/staff</t>
  </si>
  <si>
    <t>Level of training</t>
  </si>
  <si>
    <t>Maintenance support</t>
  </si>
  <si>
    <t>How much budget is available for ongoing operations? (excluding labour)</t>
  </si>
  <si>
    <t>Budget available - operations</t>
  </si>
  <si>
    <t>High (good workshop, skilled mechanics)</t>
  </si>
  <si>
    <t>Medium (medium workshop, medium skilled mechanics)</t>
  </si>
  <si>
    <t>Low (limited workshop capacity, unskilled mechanics)</t>
  </si>
  <si>
    <t xml:space="preserve">What is your daily amount of organic material to be processed? </t>
  </si>
  <si>
    <t>What is your ratio of "Carbon" (dead/brown) v "Nitrogen" (fresh/green) items?</t>
  </si>
  <si>
    <t>What is your main source of Nitrogen input?</t>
  </si>
  <si>
    <t>Medium (some training and/or experience in organics management)</t>
  </si>
  <si>
    <t>What level of workshop support do you have for equipment maintenance and servicing?</t>
  </si>
  <si>
    <t>10 carbon / 90 nitrogen</t>
  </si>
  <si>
    <t>Mulch and Woodchip</t>
  </si>
  <si>
    <t>Small Scale Composting (Manual)</t>
  </si>
  <si>
    <t>Small Scale Anaerobic Digestion</t>
  </si>
  <si>
    <t>Centralised Anerobic Digestion (Dry)</t>
  </si>
  <si>
    <t>Bay or Windrow Composting (with Mechanical Support)</t>
  </si>
  <si>
    <t>Aerated Static Pile Composting (with Mechanical Support)</t>
  </si>
  <si>
    <t xml:space="preserve">What is your weight of organic material to be processed daily? </t>
  </si>
  <si>
    <t>Yard or Plantation organics</t>
  </si>
  <si>
    <t>Mixed - Yard/plantation &amp; food/fish/copra organics</t>
  </si>
  <si>
    <t>Biosolids / Sewerage sludge</t>
  </si>
  <si>
    <t>What level training do your staff or volunteers have?</t>
  </si>
  <si>
    <t>How much budget is available for establishing facilities and equipment?</t>
  </si>
  <si>
    <t xml:space="preserve">Record the estimated number of staff that will be working or volunteering in the organics facility </t>
  </si>
  <si>
    <t>Low (no sensitive area nearby)</t>
  </si>
  <si>
    <t>Medium (some sensitive areas nearby)</t>
  </si>
  <si>
    <t>High (sensitive areas nearby)</t>
  </si>
  <si>
    <t>What is the "Carbon" v "Nitrogen" ratio of your organic materials?</t>
  </si>
  <si>
    <t>TIPS
How to find this information</t>
  </si>
  <si>
    <t>Centralised Scale Anaerobic Digestion</t>
  </si>
  <si>
    <t>Bay Composting (Mechanical)</t>
  </si>
  <si>
    <t>Windrow Composting (Mechanical)</t>
  </si>
  <si>
    <t>Aerated Static Pile (Mechanical)</t>
  </si>
  <si>
    <t>Record the budget available for facility set-up/establishment (Capital Expenditure).  Capital expenditure may typically include items such as site work and drainage, buildings, equipment such as shredders and turners, establishing a water supply, vehicles, fencing, and signage</t>
  </si>
  <si>
    <t xml:space="preserve">Record the budget available for ongoing operation of the facility (Operating Expenditure).  Operating expenditure may typically include items such as fuel, power, water, equipment maintenance, labour, and delivering community awareness </t>
  </si>
  <si>
    <t>Record the level of expertise the staff or volunteers you will have for your organics facility operation, from:
        Low - staff/volunteers have received minimal training and have limited experience in organics management	
        Medium - staff/volunteers have received some training or/and have some experience in organics management
        High - staff/volunteers have been trained and are experienced in organics management</t>
  </si>
  <si>
    <t>Record the level of workshop support you will have to support your organics operation, from:
        Low - limited facilities available - no workshop and limited equipment, and unskilled mechanics
        Medium - medium facilities available, no workshop but good equipment, and mechanics with some experience and knowledge
        High - good workshop facilities and equipment available, and skilled mechanics</t>
  </si>
  <si>
    <t xml:space="preserve">The sensitivity of your surrounding environment mean what is its vulnerability to any possible unplanned discharges from an organics operation such as contaminated water run-off, smell, noise, and traffic.  Sensitive areas may include waterways such as rivers or the ocean, schools, and houses.
"Nearby" - includes within approximately 100m of your proposed organics facility
Record the sensitivity of your surrounding environment, from:
        Low - no sensitive areas such as waterways or houses nearby
        Medium - some sensitive areas such as waterways or houses nearby 
        High - sensitive areas such as waterways or houses are nearby </t>
  </si>
  <si>
    <t xml:space="preserve">CLICK ON THE RESULTS TAB TO SEE YOUR RESULTS </t>
  </si>
  <si>
    <t>How much budget is available for ongoing operations (excluding labour)?</t>
  </si>
  <si>
    <t xml:space="preserve">How sensitive is your surrounding area? </t>
  </si>
  <si>
    <t>1st</t>
  </si>
  <si>
    <t>Visit the PacWastePlus Organics Resources page to review your possible organics management solution (or solutions) and further consider its suitability for your context</t>
  </si>
  <si>
    <t>Ranked - Possible Organics Management Solutions for your Context:</t>
  </si>
  <si>
    <r>
      <t xml:space="preserve">Find this information by reviewing data from your Waste Audit (available on the PacWastePlus Website), or by collecting your own data on the daily weight of organics material using the organics section of the approved Waste Audit methodology:
</t>
    </r>
    <r>
      <rPr>
        <u/>
        <sz val="14"/>
        <color theme="4"/>
        <rFont val="Calibri"/>
        <family val="2"/>
        <scheme val="minor"/>
      </rPr>
      <t xml:space="preserve">https://pacwasteplus.org/resources/waste-audit-methodology-a-common-approach/ </t>
    </r>
    <r>
      <rPr>
        <sz val="14"/>
        <rFont val="Calibri"/>
        <family val="2"/>
        <scheme val="minor"/>
      </rPr>
      <t xml:space="preserve">
If your organic materials are recorded in volume (m3) - convert to tonnes by multiplying the m3 by approximately:
        0.3 - for unshredded yard/plantation organic materials, or 
        0.45 - for shredded yard/plantation organic materials, or
        0.6 - for wet/compacted materials dense items such as food organics  
Use an average of 0.5 if you have a mix of materials.  </t>
    </r>
    <r>
      <rPr>
        <i/>
        <sz val="14"/>
        <rFont val="Calibri"/>
        <family val="2"/>
        <scheme val="minor"/>
      </rPr>
      <t>For example, if you have 3.5m3 of material, multiply by 0.5 to find the approximate tonne:    3.5m3 x 0.5 = 1.75 tonnes</t>
    </r>
  </si>
  <si>
    <r>
      <t>Analyse your organic materials received and roughly record what percentage of items are: 
"Carbon" (i.e., dead or brown materials such as dry palm and flax, coconut husks, cardboard, sawdust)
"Nitrogen" (fresh or green materials such as food organics, fish or copra processing by-product, manure)
Round to the nearest category - For example, if your items are about 70% Carbon and 30% Nitrogen, select 75 / 25
Be aware that some common organic materials, such as materials from yard/community clean-ups and plantation already contains a mix of Carbon and Nitrogen.  
For more information on identifying the Carbon and Nitrogen percentage of your ingredients, review the Pacific and Timor-Leste Composting Common Organic Handbook</t>
    </r>
    <r>
      <rPr>
        <sz val="14"/>
        <color theme="4"/>
        <rFont val="Calibri"/>
        <family val="2"/>
        <scheme val="minor"/>
      </rPr>
      <t xml:space="preserve"> </t>
    </r>
    <r>
      <rPr>
        <u/>
        <sz val="14"/>
        <color theme="4"/>
        <rFont val="Calibri"/>
        <family val="2"/>
        <scheme val="minor"/>
      </rPr>
      <t>https://pacwasteplus.org/resources/composting-common-organic-materials-in-the-pacific-and-timor-leste-handbook-for-compost-operators/</t>
    </r>
  </si>
  <si>
    <r>
      <t xml:space="preserve">Record the main "Nitrogen" component of your organic materials (i.e., fresh or green materials such as green yard/plantation organics, food organics, fish or copra processing by-product, animal manure, or human sludge)
For more information on Nitrogen sources, please review the Pacific and Timor-Leste Composting Common Organic Handbook </t>
    </r>
    <r>
      <rPr>
        <u/>
        <sz val="14"/>
        <color theme="4"/>
        <rFont val="Calibri"/>
        <family val="2"/>
        <scheme val="minor"/>
      </rPr>
      <t>https://pacwasteplus.org/resources/composting-common-organic-materials-in-the-pacific-and-timor-leste-handbook-for-compost-operators/</t>
    </r>
  </si>
  <si>
    <t xml:space="preserve">
Animal Feed </t>
  </si>
  <si>
    <t xml:space="preserve">
Mulch and Woodchip</t>
  </si>
  <si>
    <t xml:space="preserve">
Small Scale Composting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</si>
</sst>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b/>
      <sz val="11"/>
      <color theme="1"/>
      <name val="Calibri"/>
      <family val="2"/>
      <scheme val="minor"/>
    </font>
    <font>
      <sz val="11"/>
      <name val="Calibri"/>
      <family val="2"/>
      <scheme val="minor"/>
    </font>
    <font>
      <sz val="10"/>
      <color theme="1"/>
      <name val="Var(--ff-mono)"/>
    </font>
    <font>
      <b/>
      <sz val="18"/>
      <name val="Calibri"/>
      <family val="2"/>
      <scheme val="minor"/>
    </font>
    <font>
      <sz val="8"/>
      <name val="Calibri"/>
      <family val="2"/>
      <scheme val="minor"/>
    </font>
    <font>
      <sz val="12"/>
      <color theme="1"/>
      <name val="Calibri"/>
      <family val="2"/>
      <scheme val="minor"/>
    </font>
    <font>
      <b/>
      <sz val="14"/>
      <color theme="1"/>
      <name val="Calibri"/>
      <family val="2"/>
      <scheme val="minor"/>
    </font>
    <font>
      <sz val="12"/>
      <name val="Calibri"/>
      <family val="2"/>
      <scheme val="minor"/>
    </font>
    <font>
      <u/>
      <sz val="11"/>
      <color theme="10"/>
      <name val="Calibri"/>
      <family val="2"/>
      <scheme val="minor"/>
    </font>
    <font>
      <b/>
      <sz val="16"/>
      <color theme="1"/>
      <name val="Calibri"/>
      <family val="2"/>
      <scheme val="minor"/>
    </font>
    <font>
      <b/>
      <sz val="16"/>
      <name val="Calibri"/>
      <family val="2"/>
      <scheme val="minor"/>
    </font>
    <font>
      <sz val="14"/>
      <name val="Calibri"/>
      <family val="2"/>
      <scheme val="minor"/>
    </font>
    <font>
      <u/>
      <sz val="14"/>
      <color theme="4"/>
      <name val="Calibri"/>
      <family val="2"/>
      <scheme val="minor"/>
    </font>
    <font>
      <i/>
      <sz val="14"/>
      <name val="Calibri"/>
      <family val="2"/>
      <scheme val="minor"/>
    </font>
    <font>
      <sz val="14"/>
      <color theme="4"/>
      <name val="Calibri"/>
      <family val="2"/>
      <scheme val="minor"/>
    </font>
    <font>
      <b/>
      <u/>
      <sz val="11"/>
      <color theme="10"/>
      <name val="Calibri"/>
      <family val="2"/>
      <scheme val="minor"/>
    </font>
    <font>
      <b/>
      <sz val="9"/>
      <color theme="1"/>
      <name val="Calibri"/>
      <family val="2"/>
      <scheme val="minor"/>
    </font>
  </fonts>
  <fills count="10">
    <fill>
      <patternFill patternType="none"/>
    </fill>
    <fill>
      <patternFill patternType="gray125"/>
    </fill>
    <fill>
      <patternFill patternType="solid">
        <fgColor rgb="FF00B05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medium">
        <color indexed="64"/>
      </right>
      <top style="medium">
        <color indexed="64"/>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style="thin">
        <color theme="0" tint="-0.14996795556505021"/>
      </top>
      <bottom style="thin">
        <color theme="0" tint="-0.14996795556505021"/>
      </bottom>
      <diagonal/>
    </border>
    <border>
      <left/>
      <right style="medium">
        <color indexed="64"/>
      </right>
      <top/>
      <bottom style="thin">
        <color theme="0" tint="-0.1499679555650502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style="medium">
        <color indexed="64"/>
      </bottom>
      <diagonal/>
    </border>
  </borders>
  <cellStyleXfs count="2">
    <xf numFmtId="0" fontId="0" fillId="0" borderId="0"/>
    <xf numFmtId="0" fontId="9" fillId="0" borderId="0" applyNumberFormat="0" applyFill="0" applyBorder="0" applyAlignment="0" applyProtection="0"/>
  </cellStyleXfs>
  <cellXfs count="59">
    <xf numFmtId="0" fontId="0" fillId="0" borderId="0" xfId="0"/>
    <xf numFmtId="0" fontId="0" fillId="0" borderId="0" xfId="0" applyAlignment="1">
      <alignment horizontal="center" vertical="center"/>
    </xf>
    <xf numFmtId="0" fontId="4" fillId="2" borderId="5" xfId="0" applyFont="1" applyFill="1" applyBorder="1" applyAlignment="1">
      <alignment horizontal="center" vertical="center"/>
    </xf>
    <xf numFmtId="0" fontId="0" fillId="6" borderId="4" xfId="0" applyFill="1" applyBorder="1"/>
    <xf numFmtId="0" fontId="7" fillId="0" borderId="4" xfId="0" applyFont="1" applyBorder="1" applyAlignment="1">
      <alignment horizontal="right" vertical="center" wrapText="1"/>
    </xf>
    <xf numFmtId="0" fontId="8" fillId="0" borderId="1" xfId="0" applyFont="1" applyBorder="1" applyAlignment="1">
      <alignment horizontal="right" vertical="center"/>
    </xf>
    <xf numFmtId="0" fontId="6" fillId="3" borderId="6" xfId="0" applyFont="1" applyFill="1" applyBorder="1" applyAlignment="1">
      <alignment horizontal="center" vertical="center"/>
    </xf>
    <xf numFmtId="0" fontId="8" fillId="0" borderId="2" xfId="0" applyFont="1" applyBorder="1" applyAlignment="1">
      <alignment horizontal="right" vertical="center"/>
    </xf>
    <xf numFmtId="0" fontId="6" fillId="3" borderId="7" xfId="0" applyFont="1" applyFill="1" applyBorder="1" applyAlignment="1">
      <alignment horizontal="center" vertical="center"/>
    </xf>
    <xf numFmtId="0" fontId="6" fillId="5" borderId="7" xfId="0" applyFont="1" applyFill="1" applyBorder="1" applyAlignment="1">
      <alignment horizontal="center" vertical="center"/>
    </xf>
    <xf numFmtId="0" fontId="6" fillId="4" borderId="7" xfId="0" applyFont="1" applyFill="1" applyBorder="1" applyAlignment="1">
      <alignment horizontal="center" vertical="center"/>
    </xf>
    <xf numFmtId="0" fontId="8" fillId="0" borderId="3" xfId="0" applyFont="1" applyBorder="1" applyAlignment="1">
      <alignment horizontal="right" vertical="center"/>
    </xf>
    <xf numFmtId="0" fontId="6" fillId="4" borderId="8" xfId="0" applyFont="1" applyFill="1" applyBorder="1" applyAlignment="1">
      <alignment horizontal="center" vertical="center"/>
    </xf>
    <xf numFmtId="0" fontId="0" fillId="7" borderId="0" xfId="0" applyFill="1"/>
    <xf numFmtId="0" fontId="1" fillId="7" borderId="0" xfId="0" applyFont="1" applyFill="1" applyAlignment="1">
      <alignment horizontal="center"/>
    </xf>
    <xf numFmtId="0" fontId="1" fillId="7" borderId="0" xfId="0" applyFont="1" applyFill="1"/>
    <xf numFmtId="0" fontId="0" fillId="7" borderId="0" xfId="0" applyFill="1" applyAlignment="1">
      <alignment wrapText="1"/>
    </xf>
    <xf numFmtId="1" fontId="0" fillId="7" borderId="0" xfId="0" applyNumberFormat="1" applyFill="1"/>
    <xf numFmtId="0" fontId="1" fillId="7" borderId="0" xfId="0" applyFont="1" applyFill="1" applyAlignment="1">
      <alignment horizontal="right"/>
    </xf>
    <xf numFmtId="1" fontId="0" fillId="7" borderId="0" xfId="0" applyNumberFormat="1" applyFill="1" applyAlignment="1">
      <alignment horizontal="center"/>
    </xf>
    <xf numFmtId="0" fontId="8" fillId="7" borderId="10" xfId="0" applyFont="1" applyFill="1" applyBorder="1"/>
    <xf numFmtId="1" fontId="2" fillId="7" borderId="0" xfId="0" applyNumberFormat="1" applyFont="1" applyFill="1" applyAlignment="1">
      <alignment horizontal="center"/>
    </xf>
    <xf numFmtId="1" fontId="2" fillId="7" borderId="0" xfId="0" applyNumberFormat="1" applyFont="1" applyFill="1"/>
    <xf numFmtId="0" fontId="8" fillId="7" borderId="9" xfId="0" applyFont="1" applyFill="1" applyBorder="1"/>
    <xf numFmtId="0" fontId="0" fillId="7" borderId="0" xfId="0" applyFill="1" applyAlignment="1">
      <alignment horizontal="center"/>
    </xf>
    <xf numFmtId="0" fontId="2" fillId="7" borderId="0" xfId="0" applyFont="1" applyFill="1" applyAlignment="1">
      <alignment horizontal="center"/>
    </xf>
    <xf numFmtId="0" fontId="2" fillId="7" borderId="0" xfId="0" applyFont="1" applyFill="1"/>
    <xf numFmtId="0" fontId="6" fillId="8" borderId="15" xfId="0" applyFont="1" applyFill="1" applyBorder="1"/>
    <xf numFmtId="0" fontId="6" fillId="8" borderId="18" xfId="0" applyFont="1" applyFill="1" applyBorder="1"/>
    <xf numFmtId="0" fontId="6" fillId="8" borderId="21" xfId="0" applyFont="1" applyFill="1" applyBorder="1"/>
    <xf numFmtId="0" fontId="6" fillId="0" borderId="13" xfId="0" applyFont="1" applyBorder="1"/>
    <xf numFmtId="0" fontId="6" fillId="0" borderId="16" xfId="0" applyFont="1" applyBorder="1"/>
    <xf numFmtId="0" fontId="6" fillId="0" borderId="19" xfId="0" applyFont="1" applyBorder="1"/>
    <xf numFmtId="0" fontId="7" fillId="0" borderId="0" xfId="0" applyFont="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1" fillId="5" borderId="12" xfId="0" applyFont="1" applyFill="1" applyBorder="1" applyAlignment="1">
      <alignment horizontal="center" vertical="center" wrapText="1"/>
    </xf>
    <xf numFmtId="0" fontId="11" fillId="0" borderId="14" xfId="0" applyFont="1" applyBorder="1" applyAlignment="1">
      <alignment vertical="center" wrapText="1"/>
    </xf>
    <xf numFmtId="0" fontId="11" fillId="0" borderId="17" xfId="0" applyFont="1" applyBorder="1" applyAlignment="1">
      <alignment vertical="center" wrapText="1"/>
    </xf>
    <xf numFmtId="0" fontId="10" fillId="0" borderId="17" xfId="0" applyFont="1" applyBorder="1" applyAlignment="1">
      <alignment vertical="center" wrapText="1"/>
    </xf>
    <xf numFmtId="0" fontId="11" fillId="0" borderId="20" xfId="0" applyFont="1" applyBorder="1" applyAlignment="1">
      <alignment vertical="center" wrapText="1"/>
    </xf>
    <xf numFmtId="0" fontId="7" fillId="9" borderId="0" xfId="0" applyFont="1" applyFill="1" applyAlignment="1">
      <alignment horizontal="center" vertical="center"/>
    </xf>
    <xf numFmtId="0" fontId="12" fillId="5" borderId="15" xfId="0" applyFont="1" applyFill="1" applyBorder="1" applyAlignment="1">
      <alignment horizontal="left" wrapText="1"/>
    </xf>
    <xf numFmtId="0" fontId="12" fillId="5" borderId="18" xfId="0" applyFont="1" applyFill="1" applyBorder="1" applyAlignment="1">
      <alignment horizontal="left" wrapText="1"/>
    </xf>
    <xf numFmtId="0" fontId="12" fillId="5" borderId="21" xfId="0" applyFont="1" applyFill="1" applyBorder="1" applyAlignment="1">
      <alignment horizontal="left" wrapText="1"/>
    </xf>
    <xf numFmtId="0" fontId="0" fillId="8" borderId="0" xfId="0" applyFill="1"/>
    <xf numFmtId="0" fontId="17" fillId="0" borderId="0" xfId="0" applyFont="1" applyAlignment="1">
      <alignment horizontal="center" wrapText="1"/>
    </xf>
    <xf numFmtId="0" fontId="17" fillId="0" borderId="0" xfId="0" applyFont="1" applyAlignment="1">
      <alignment horizontal="center"/>
    </xf>
    <xf numFmtId="0" fontId="17" fillId="0" borderId="0" xfId="0" applyFont="1"/>
    <xf numFmtId="0" fontId="1" fillId="0" borderId="0" xfId="0" applyFont="1" applyAlignment="1">
      <alignment horizontal="center" wrapText="1"/>
    </xf>
    <xf numFmtId="1" fontId="3" fillId="0" borderId="0" xfId="0" applyNumberFormat="1" applyFont="1" applyAlignment="1">
      <alignment horizontal="center" vertical="center"/>
    </xf>
    <xf numFmtId="1" fontId="0" fillId="7" borderId="0" xfId="0" applyNumberFormat="1" applyFill="1" applyAlignment="1">
      <alignment horizontal="center"/>
    </xf>
    <xf numFmtId="0" fontId="1" fillId="7" borderId="0" xfId="0" applyFont="1" applyFill="1" applyAlignment="1">
      <alignment horizontal="center"/>
    </xf>
    <xf numFmtId="164" fontId="1" fillId="7" borderId="0" xfId="0" applyNumberFormat="1" applyFont="1" applyFill="1" applyAlignment="1">
      <alignment horizontal="center" wrapText="1"/>
    </xf>
    <xf numFmtId="164" fontId="1" fillId="7" borderId="0" xfId="0" applyNumberFormat="1" applyFont="1" applyFill="1" applyAlignment="1">
      <alignment horizontal="center"/>
    </xf>
    <xf numFmtId="0" fontId="1" fillId="7" borderId="0" xfId="0" applyFont="1" applyFill="1" applyAlignment="1">
      <alignment horizontal="center" wrapText="1"/>
    </xf>
    <xf numFmtId="0" fontId="1" fillId="0" borderId="0" xfId="0" applyFont="1" applyAlignment="1">
      <alignment horizontal="center"/>
    </xf>
    <xf numFmtId="0" fontId="17" fillId="0" borderId="0" xfId="0" applyFont="1" applyAlignment="1">
      <alignment horizontal="center" vertical="top" wrapText="1"/>
    </xf>
    <xf numFmtId="0" fontId="16" fillId="0" borderId="0" xfId="1" applyFont="1" applyBorder="1" applyAlignment="1">
      <alignment horizontal="center" wrapText="1"/>
    </xf>
  </cellXfs>
  <cellStyles count="2">
    <cellStyle name="Hyperlink" xfId="1" builtinId="8"/>
    <cellStyle name="Normal" xfId="0" builtinId="0"/>
  </cellStyles>
  <dxfs count="1">
    <dxf>
      <fill>
        <patternFill>
          <bgColor theme="0" tint="-0.14996795556505021"/>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143327</xdr:colOff>
      <xdr:row>2</xdr:row>
      <xdr:rowOff>39914</xdr:rowOff>
    </xdr:from>
    <xdr:to>
      <xdr:col>3</xdr:col>
      <xdr:colOff>2833034</xdr:colOff>
      <xdr:row>14</xdr:row>
      <xdr:rowOff>114299</xdr:rowOff>
    </xdr:to>
    <xdr:pic>
      <xdr:nvPicPr>
        <xdr:cNvPr id="2" name="Picture 1">
          <a:extLst>
            <a:ext uri="{FF2B5EF4-FFF2-40B4-BE49-F238E27FC236}">
              <a16:creationId xmlns:a16="http://schemas.microsoft.com/office/drawing/2014/main" id="{53361D44-2CC4-4924-B9D0-367DB55D4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527" y="395514"/>
          <a:ext cx="7134707" cy="22079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3</xdr:col>
      <xdr:colOff>2115457</xdr:colOff>
      <xdr:row>4</xdr:row>
      <xdr:rowOff>56244</xdr:rowOff>
    </xdr:from>
    <xdr:to>
      <xdr:col>4</xdr:col>
      <xdr:colOff>8026400</xdr:colOff>
      <xdr:row>17</xdr:row>
      <xdr:rowOff>101600</xdr:rowOff>
    </xdr:to>
    <xdr:sp macro="" textlink="">
      <xdr:nvSpPr>
        <xdr:cNvPr id="3" name="TextBox 2">
          <a:extLst>
            <a:ext uri="{FF2B5EF4-FFF2-40B4-BE49-F238E27FC236}">
              <a16:creationId xmlns:a16="http://schemas.microsoft.com/office/drawing/2014/main" id="{A419DAE5-A8D1-42C3-A5C6-4685F47DDA31}"/>
            </a:ext>
          </a:extLst>
        </xdr:cNvPr>
        <xdr:cNvSpPr txBox="1"/>
      </xdr:nvSpPr>
      <xdr:spPr>
        <a:xfrm>
          <a:off x="7398657" y="767444"/>
          <a:ext cx="10190843" cy="2369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5400" b="0">
              <a:solidFill>
                <a:schemeClr val="tx2">
                  <a:lumMod val="75000"/>
                </a:schemeClr>
              </a:solidFill>
              <a:effectLst/>
              <a:latin typeface="Impact" panose="020B0806030902050204" pitchFamily="34" charset="0"/>
            </a:rPr>
            <a:t>DECISION SUPPORT TOOL:</a:t>
          </a:r>
        </a:p>
        <a:p>
          <a:pPr algn="ctr"/>
          <a:r>
            <a:rPr lang="en-AU" sz="4800" b="1">
              <a:solidFill>
                <a:schemeClr val="tx1"/>
              </a:solidFill>
              <a:effectLst/>
            </a:rPr>
            <a:t>Choosing Organics Solution </a:t>
          </a:r>
        </a:p>
      </xdr:txBody>
    </xdr:sp>
    <xdr:clientData/>
  </xdr:twoCellAnchor>
  <xdr:twoCellAnchor editAs="oneCell">
    <xdr:from>
      <xdr:col>4</xdr:col>
      <xdr:colOff>7239000</xdr:colOff>
      <xdr:row>1</xdr:row>
      <xdr:rowOff>139701</xdr:rowOff>
    </xdr:from>
    <xdr:to>
      <xdr:col>4</xdr:col>
      <xdr:colOff>9474200</xdr:colOff>
      <xdr:row>14</xdr:row>
      <xdr:rowOff>101601</xdr:rowOff>
    </xdr:to>
    <xdr:pic>
      <xdr:nvPicPr>
        <xdr:cNvPr id="5" name="Picture 4">
          <a:extLst>
            <a:ext uri="{FF2B5EF4-FFF2-40B4-BE49-F238E27FC236}">
              <a16:creationId xmlns:a16="http://schemas.microsoft.com/office/drawing/2014/main" id="{D8C2C758-376B-144F-DF22-EB3F39B20333}"/>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300000"/>
                  </a14:imgEffect>
                </a14:imgLayer>
              </a14:imgProps>
            </a:ext>
            <a:ext uri="{28A0092B-C50C-407E-A947-70E740481C1C}">
              <a14:useLocalDpi xmlns:a14="http://schemas.microsoft.com/office/drawing/2010/main" val="0"/>
            </a:ext>
          </a:extLst>
        </a:blip>
        <a:stretch>
          <a:fillRect/>
        </a:stretch>
      </xdr:blipFill>
      <xdr:spPr>
        <a:xfrm>
          <a:off x="16802100" y="317501"/>
          <a:ext cx="2235200" cy="2273300"/>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270771</xdr:colOff>
      <xdr:row>2</xdr:row>
      <xdr:rowOff>264507</xdr:rowOff>
    </xdr:from>
    <xdr:to>
      <xdr:col>7</xdr:col>
      <xdr:colOff>378231</xdr:colOff>
      <xdr:row>5</xdr:row>
      <xdr:rowOff>72402</xdr:rowOff>
    </xdr:to>
    <xdr:pic>
      <xdr:nvPicPr>
        <xdr:cNvPr id="2" name="Picture 1">
          <a:extLst>
            <a:ext uri="{FF2B5EF4-FFF2-40B4-BE49-F238E27FC236}">
              <a16:creationId xmlns:a16="http://schemas.microsoft.com/office/drawing/2014/main" id="{CFAF2EAF-2A8F-E5D7-8489-B42402482A06}"/>
            </a:ext>
          </a:extLst>
        </xdr:cNvPr>
        <xdr:cNvPicPr>
          <a:picLocks/>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r="31286" b="25587"/>
        <a:stretch/>
      </xdr:blipFill>
      <xdr:spPr>
        <a:xfrm>
          <a:off x="10115811" y="881727"/>
          <a:ext cx="770400" cy="1105200"/>
        </a:xfrm>
        <a:prstGeom prst="rect">
          <a:avLst/>
        </a:prstGeom>
      </xdr:spPr>
    </xdr:pic>
    <xdr:clientData/>
  </xdr:twoCellAnchor>
  <xdr:twoCellAnchor editAs="oneCell">
    <xdr:from>
      <xdr:col>8</xdr:col>
      <xdr:colOff>272974</xdr:colOff>
      <xdr:row>2</xdr:row>
      <xdr:rowOff>281546</xdr:rowOff>
    </xdr:from>
    <xdr:to>
      <xdr:col>9</xdr:col>
      <xdr:colOff>380434</xdr:colOff>
      <xdr:row>5</xdr:row>
      <xdr:rowOff>79916</xdr:rowOff>
    </xdr:to>
    <xdr:pic>
      <xdr:nvPicPr>
        <xdr:cNvPr id="3" name="Picture 2">
          <a:extLst>
            <a:ext uri="{FF2B5EF4-FFF2-40B4-BE49-F238E27FC236}">
              <a16:creationId xmlns:a16="http://schemas.microsoft.com/office/drawing/2014/main" id="{2D2C9763-0A4D-F256-7FD0-F944887CCDA9}"/>
            </a:ext>
          </a:extLst>
        </xdr:cNvPr>
        <xdr:cNvPicPr>
          <a:picLocks/>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r="38590" b="24383"/>
        <a:stretch/>
      </xdr:blipFill>
      <xdr:spPr>
        <a:xfrm>
          <a:off x="11443894" y="898766"/>
          <a:ext cx="770400" cy="1105200"/>
        </a:xfrm>
        <a:prstGeom prst="rect">
          <a:avLst/>
        </a:prstGeom>
      </xdr:spPr>
    </xdr:pic>
    <xdr:clientData/>
  </xdr:twoCellAnchor>
  <xdr:twoCellAnchor editAs="oneCell">
    <xdr:from>
      <xdr:col>10</xdr:col>
      <xdr:colOff>275593</xdr:colOff>
      <xdr:row>2</xdr:row>
      <xdr:rowOff>287654</xdr:rowOff>
    </xdr:from>
    <xdr:to>
      <xdr:col>11</xdr:col>
      <xdr:colOff>383053</xdr:colOff>
      <xdr:row>5</xdr:row>
      <xdr:rowOff>80309</xdr:rowOff>
    </xdr:to>
    <xdr:pic>
      <xdr:nvPicPr>
        <xdr:cNvPr id="4" name="Picture 3">
          <a:extLst>
            <a:ext uri="{FF2B5EF4-FFF2-40B4-BE49-F238E27FC236}">
              <a16:creationId xmlns:a16="http://schemas.microsoft.com/office/drawing/2014/main" id="{0F7C18A2-01C0-5A9B-DAA5-418356387E13}"/>
            </a:ext>
          </a:extLst>
        </xdr:cNvPr>
        <xdr:cNvPicPr>
          <a:picLocks/>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r="66252" b="24862"/>
        <a:stretch/>
      </xdr:blipFill>
      <xdr:spPr>
        <a:xfrm>
          <a:off x="12772393" y="904874"/>
          <a:ext cx="770400" cy="1105200"/>
        </a:xfrm>
        <a:prstGeom prst="rect">
          <a:avLst/>
        </a:prstGeom>
      </xdr:spPr>
    </xdr:pic>
    <xdr:clientData/>
  </xdr:twoCellAnchor>
  <xdr:twoCellAnchor editAs="oneCell">
    <xdr:from>
      <xdr:col>10</xdr:col>
      <xdr:colOff>274879</xdr:colOff>
      <xdr:row>7</xdr:row>
      <xdr:rowOff>22466</xdr:rowOff>
    </xdr:from>
    <xdr:to>
      <xdr:col>11</xdr:col>
      <xdr:colOff>382339</xdr:colOff>
      <xdr:row>10</xdr:row>
      <xdr:rowOff>262796</xdr:rowOff>
    </xdr:to>
    <xdr:pic>
      <xdr:nvPicPr>
        <xdr:cNvPr id="5" name="Picture 4">
          <a:extLst>
            <a:ext uri="{FF2B5EF4-FFF2-40B4-BE49-F238E27FC236}">
              <a16:creationId xmlns:a16="http://schemas.microsoft.com/office/drawing/2014/main" id="{F2AF5733-3183-3637-589A-BB155FD0E8A8}"/>
            </a:ext>
          </a:extLst>
        </xdr:cNvPr>
        <xdr:cNvPicPr>
          <a:picLocks/>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r="50622" b="23354"/>
        <a:stretch/>
      </xdr:blipFill>
      <xdr:spPr>
        <a:xfrm>
          <a:off x="12771679" y="2521826"/>
          <a:ext cx="770400" cy="1105200"/>
        </a:xfrm>
        <a:prstGeom prst="rect">
          <a:avLst/>
        </a:prstGeom>
      </xdr:spPr>
    </xdr:pic>
    <xdr:clientData/>
  </xdr:twoCellAnchor>
  <xdr:twoCellAnchor editAs="oneCell">
    <xdr:from>
      <xdr:col>4</xdr:col>
      <xdr:colOff>304802</xdr:colOff>
      <xdr:row>7</xdr:row>
      <xdr:rowOff>4120</xdr:rowOff>
    </xdr:from>
    <xdr:to>
      <xdr:col>5</xdr:col>
      <xdr:colOff>416072</xdr:colOff>
      <xdr:row>10</xdr:row>
      <xdr:rowOff>233020</xdr:rowOff>
    </xdr:to>
    <xdr:pic>
      <xdr:nvPicPr>
        <xdr:cNvPr id="6" name="Picture 5">
          <a:extLst>
            <a:ext uri="{FF2B5EF4-FFF2-40B4-BE49-F238E27FC236}">
              <a16:creationId xmlns:a16="http://schemas.microsoft.com/office/drawing/2014/main" id="{6624CAD3-BF17-68DD-935F-ED4ACF921CD9}"/>
            </a:ext>
          </a:extLst>
        </xdr:cNvPr>
        <xdr:cNvPicPr>
          <a:picLocks/>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r="11859" b="25585"/>
        <a:stretch/>
      </xdr:blipFill>
      <xdr:spPr>
        <a:xfrm>
          <a:off x="8823962" y="2503480"/>
          <a:ext cx="770400" cy="1105200"/>
        </a:xfrm>
        <a:prstGeom prst="rect">
          <a:avLst/>
        </a:prstGeom>
      </xdr:spPr>
    </xdr:pic>
    <xdr:clientData/>
  </xdr:twoCellAnchor>
  <xdr:twoCellAnchor editAs="oneCell">
    <xdr:from>
      <xdr:col>6</xdr:col>
      <xdr:colOff>285447</xdr:colOff>
      <xdr:row>7</xdr:row>
      <xdr:rowOff>23212</xdr:rowOff>
    </xdr:from>
    <xdr:to>
      <xdr:col>7</xdr:col>
      <xdr:colOff>385287</xdr:colOff>
      <xdr:row>10</xdr:row>
      <xdr:rowOff>263542</xdr:rowOff>
    </xdr:to>
    <xdr:pic>
      <xdr:nvPicPr>
        <xdr:cNvPr id="7" name="Picture 6">
          <a:extLst>
            <a:ext uri="{FF2B5EF4-FFF2-40B4-BE49-F238E27FC236}">
              <a16:creationId xmlns:a16="http://schemas.microsoft.com/office/drawing/2014/main" id="{553147DB-FE9F-E4F0-2097-69E81798E8E4}"/>
            </a:ext>
          </a:extLst>
        </xdr:cNvPr>
        <xdr:cNvPicPr>
          <a:picLocks/>
        </xdr:cNvPicPr>
      </xdr:nvPicPr>
      <xdr:blipFill rotWithShape="1">
        <a:blip xmlns:r="http://schemas.openxmlformats.org/officeDocument/2006/relationships" r:embed="rId6"/>
        <a:srcRect r="33528" b="24316"/>
        <a:stretch/>
      </xdr:blipFill>
      <xdr:spPr>
        <a:xfrm>
          <a:off x="10130487" y="2522572"/>
          <a:ext cx="770400" cy="1105200"/>
        </a:xfrm>
        <a:prstGeom prst="rect">
          <a:avLst/>
        </a:prstGeom>
      </xdr:spPr>
    </xdr:pic>
    <xdr:clientData/>
  </xdr:twoCellAnchor>
  <xdr:twoCellAnchor editAs="oneCell">
    <xdr:from>
      <xdr:col>8</xdr:col>
      <xdr:colOff>263788</xdr:colOff>
      <xdr:row>7</xdr:row>
      <xdr:rowOff>30480</xdr:rowOff>
    </xdr:from>
    <xdr:to>
      <xdr:col>9</xdr:col>
      <xdr:colOff>376963</xdr:colOff>
      <xdr:row>10</xdr:row>
      <xdr:rowOff>267000</xdr:rowOff>
    </xdr:to>
    <xdr:pic>
      <xdr:nvPicPr>
        <xdr:cNvPr id="9" name="Picture 8">
          <a:extLst>
            <a:ext uri="{FF2B5EF4-FFF2-40B4-BE49-F238E27FC236}">
              <a16:creationId xmlns:a16="http://schemas.microsoft.com/office/drawing/2014/main" id="{C6F4AEFE-C4D8-E6AF-8EC4-013947C71D5C}"/>
            </a:ext>
          </a:extLst>
        </xdr:cNvPr>
        <xdr:cNvPicPr>
          <a:picLocks/>
        </xdr:cNvPicPr>
      </xdr:nvPicPr>
      <xdr:blipFill rotWithShape="1">
        <a:blip xmlns:r="http://schemas.openxmlformats.org/officeDocument/2006/relationships" r:embed="rId7"/>
        <a:srcRect l="-1" r="52214" b="25378"/>
        <a:stretch/>
      </xdr:blipFill>
      <xdr:spPr>
        <a:xfrm>
          <a:off x="11434708" y="2529840"/>
          <a:ext cx="770400" cy="1105200"/>
        </a:xfrm>
        <a:prstGeom prst="rect">
          <a:avLst/>
        </a:prstGeom>
      </xdr:spPr>
    </xdr:pic>
    <xdr:clientData/>
  </xdr:twoCellAnchor>
  <xdr:twoCellAnchor>
    <xdr:from>
      <xdr:col>4</xdr:col>
      <xdr:colOff>274321</xdr:colOff>
      <xdr:row>2</xdr:row>
      <xdr:rowOff>281940</xdr:rowOff>
    </xdr:from>
    <xdr:to>
      <xdr:col>5</xdr:col>
      <xdr:colOff>381781</xdr:colOff>
      <xdr:row>5</xdr:row>
      <xdr:rowOff>84120</xdr:rowOff>
    </xdr:to>
    <xdr:pic>
      <xdr:nvPicPr>
        <xdr:cNvPr id="12" name="Picture 11">
          <a:extLst>
            <a:ext uri="{FF2B5EF4-FFF2-40B4-BE49-F238E27FC236}">
              <a16:creationId xmlns:a16="http://schemas.microsoft.com/office/drawing/2014/main" id="{7584AA3C-5D3C-4F62-8F3D-3B1491FB5166}"/>
            </a:ext>
          </a:extLst>
        </xdr:cNvPr>
        <xdr:cNvPicPr>
          <a:picLocks/>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b="23455"/>
        <a:stretch/>
      </xdr:blipFill>
      <xdr:spPr>
        <a:xfrm>
          <a:off x="8793481" y="899160"/>
          <a:ext cx="770400" cy="110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acwasteplus.org/resources/?regional_project=830&amp;country_project=&amp;document_type=&amp;keywo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BC4E-75CE-4BD2-8457-C3A36944150A}">
  <dimension ref="A1:BE62"/>
  <sheetViews>
    <sheetView tabSelected="1" zoomScale="60" zoomScaleNormal="60" workbookViewId="0">
      <selection activeCell="BC27" sqref="BC27"/>
    </sheetView>
  </sheetViews>
  <sheetFormatPr defaultColWidth="9.109375" defaultRowHeight="14.4"/>
  <cols>
    <col min="1" max="1" width="7.5546875" style="13" customWidth="1"/>
    <col min="2" max="2" width="4.6640625" style="13" customWidth="1"/>
    <col min="3" max="3" width="64.88671875" style="13" customWidth="1"/>
    <col min="4" max="4" width="62.33203125" style="13" customWidth="1"/>
    <col min="5" max="5" width="141.6640625" style="13" customWidth="1"/>
    <col min="6" max="7" width="10.6640625" style="13" hidden="1" customWidth="1"/>
    <col min="8" max="8" width="62.6640625" style="13" hidden="1" customWidth="1"/>
    <col min="9" max="9" width="7.88671875" style="13" hidden="1" customWidth="1"/>
    <col min="10" max="10" width="33.5546875" style="13" hidden="1" customWidth="1"/>
    <col min="11" max="50" width="3" style="13" hidden="1" customWidth="1"/>
    <col min="51" max="53" width="19.6640625" style="13" hidden="1" customWidth="1"/>
    <col min="54" max="54" width="19.6640625" style="13" customWidth="1"/>
    <col min="55" max="55" width="24.5546875" style="13" customWidth="1"/>
    <col min="56" max="56" width="19.6640625" style="13" customWidth="1"/>
    <col min="57" max="16384" width="9.109375" style="13"/>
  </cols>
  <sheetData>
    <row r="1" spans="2:5">
      <c r="B1" s="45"/>
      <c r="C1" s="45"/>
      <c r="D1" s="45"/>
      <c r="E1" s="45"/>
    </row>
    <row r="2" spans="2:5">
      <c r="B2" s="45"/>
      <c r="C2" s="45"/>
      <c r="D2" s="45"/>
      <c r="E2" s="45"/>
    </row>
    <row r="3" spans="2:5">
      <c r="B3" s="45"/>
      <c r="C3" s="45"/>
      <c r="D3" s="45"/>
      <c r="E3" s="45"/>
    </row>
    <row r="4" spans="2:5">
      <c r="B4" s="45"/>
      <c r="C4" s="45"/>
      <c r="D4" s="45"/>
      <c r="E4" s="45"/>
    </row>
    <row r="5" spans="2:5">
      <c r="B5" s="45"/>
      <c r="C5" s="45"/>
      <c r="D5" s="45"/>
      <c r="E5" s="45"/>
    </row>
    <row r="6" spans="2:5">
      <c r="B6" s="45"/>
      <c r="C6" s="45"/>
      <c r="D6" s="45"/>
      <c r="E6" s="45"/>
    </row>
    <row r="7" spans="2:5">
      <c r="B7" s="45"/>
      <c r="C7" s="45"/>
      <c r="D7" s="45"/>
      <c r="E7" s="45"/>
    </row>
    <row r="8" spans="2:5">
      <c r="B8" s="45"/>
      <c r="C8" s="45"/>
      <c r="D8" s="45"/>
      <c r="E8" s="45"/>
    </row>
    <row r="9" spans="2:5">
      <c r="B9" s="45"/>
      <c r="C9" s="45"/>
      <c r="D9" s="45"/>
      <c r="E9" s="45"/>
    </row>
    <row r="10" spans="2:5">
      <c r="B10" s="45"/>
      <c r="C10" s="45"/>
      <c r="D10" s="45"/>
      <c r="E10" s="45"/>
    </row>
    <row r="11" spans="2:5">
      <c r="B11" s="45"/>
      <c r="C11" s="45"/>
      <c r="D11" s="45"/>
      <c r="E11" s="45"/>
    </row>
    <row r="12" spans="2:5">
      <c r="B12" s="45"/>
      <c r="C12" s="45"/>
      <c r="D12" s="45"/>
      <c r="E12" s="45"/>
    </row>
    <row r="13" spans="2:5">
      <c r="B13" s="45"/>
      <c r="C13" s="45"/>
      <c r="D13" s="45"/>
      <c r="E13" s="45"/>
    </row>
    <row r="14" spans="2:5">
      <c r="B14" s="45"/>
      <c r="C14" s="45"/>
      <c r="D14" s="45"/>
      <c r="E14" s="45"/>
    </row>
    <row r="15" spans="2:5">
      <c r="B15" s="45"/>
      <c r="C15" s="45"/>
      <c r="D15" s="45"/>
      <c r="E15" s="45"/>
    </row>
    <row r="16" spans="2:5">
      <c r="B16" s="45"/>
      <c r="C16" s="45"/>
      <c r="D16" s="45"/>
      <c r="E16" s="45"/>
    </row>
    <row r="17" spans="2:55" ht="15" thickBot="1">
      <c r="B17" s="45"/>
      <c r="C17" s="45"/>
      <c r="D17" s="45"/>
      <c r="E17" s="45"/>
      <c r="K17" s="55"/>
      <c r="L17" s="55"/>
      <c r="M17" s="55"/>
      <c r="N17" s="55"/>
      <c r="O17" s="55"/>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row>
    <row r="18" spans="2:55" ht="58.2" customHeight="1" thickBot="1">
      <c r="B18" s="3"/>
      <c r="C18" s="34" t="s">
        <v>58</v>
      </c>
      <c r="D18" s="35" t="s">
        <v>19</v>
      </c>
      <c r="E18" s="36" t="s">
        <v>93</v>
      </c>
      <c r="F18"/>
      <c r="G18"/>
      <c r="H18"/>
      <c r="I18"/>
      <c r="J18"/>
      <c r="K18" s="49" t="s">
        <v>0</v>
      </c>
      <c r="L18" s="49"/>
      <c r="M18" s="49"/>
      <c r="N18" s="49"/>
      <c r="O18" s="49"/>
      <c r="P18" s="49" t="s">
        <v>76</v>
      </c>
      <c r="Q18" s="49"/>
      <c r="R18" s="49"/>
      <c r="S18" s="49"/>
      <c r="T18" s="49"/>
      <c r="U18" s="49" t="s">
        <v>77</v>
      </c>
      <c r="V18" s="49"/>
      <c r="W18" s="49"/>
      <c r="X18" s="49"/>
      <c r="Y18" s="49"/>
      <c r="Z18" s="49" t="s">
        <v>78</v>
      </c>
      <c r="AA18" s="49"/>
      <c r="AB18" s="49"/>
      <c r="AC18" s="49"/>
      <c r="AD18" s="49"/>
      <c r="AE18" s="49" t="s">
        <v>79</v>
      </c>
      <c r="AF18" s="49"/>
      <c r="AG18" s="49"/>
      <c r="AH18" s="49"/>
      <c r="AI18" s="49"/>
      <c r="AJ18" s="56" t="s">
        <v>80</v>
      </c>
      <c r="AK18" s="56"/>
      <c r="AL18" s="56"/>
      <c r="AM18" s="56"/>
      <c r="AN18" s="56"/>
      <c r="AO18" s="49" t="s">
        <v>81</v>
      </c>
      <c r="AP18" s="49"/>
      <c r="AQ18" s="49"/>
      <c r="AR18" s="49"/>
      <c r="AS18" s="49"/>
      <c r="AT18" s="49" t="s">
        <v>6</v>
      </c>
      <c r="AU18" s="49"/>
      <c r="AV18" s="49"/>
      <c r="AW18" s="49"/>
      <c r="AX18" s="49"/>
      <c r="AY18"/>
      <c r="AZ18"/>
      <c r="BA18"/>
    </row>
    <row r="19" spans="2:55" ht="202.2" customHeight="1">
      <c r="B19" s="30">
        <v>1</v>
      </c>
      <c r="C19" s="37" t="s">
        <v>82</v>
      </c>
      <c r="D19" s="27"/>
      <c r="E19" s="42" t="s">
        <v>109</v>
      </c>
      <c r="F19"/>
      <c r="G19"/>
      <c r="H19"/>
      <c r="I19"/>
      <c r="J19">
        <v>1</v>
      </c>
      <c r="K19" s="50">
        <f t="shared" ref="K19:K27" si="0">IF($D19=$AY33,K33,IF($D19=$AZ33,L33,IF($D19=$BA33,M33,IF($D19=$BB33,N33,IF($D19=$BC33,O33,IF($D19=$BD33,0,IF($D19="",0)))))))</f>
        <v>0</v>
      </c>
      <c r="L19" s="50"/>
      <c r="M19" s="50"/>
      <c r="N19" s="50"/>
      <c r="O19" s="50"/>
      <c r="P19" s="50">
        <f t="shared" ref="P19:P27" si="1">IF($D19=$AY33,P33,IF($D19=$AZ33,Q33,IF($D19=$BA33,R33,IF($D19=$BB33,S33,IF($D19=$BC33,T33,IF($D19=$BD33,0,IF($D19="",0)))))))</f>
        <v>0</v>
      </c>
      <c r="Q19" s="50"/>
      <c r="R19" s="50"/>
      <c r="S19" s="50"/>
      <c r="T19" s="50"/>
      <c r="U19" s="50">
        <f t="shared" ref="U19:U27" si="2">IF($D19=$AY33,U33,IF($D19=$AZ33,V33,IF($D19=$BA33,W33,IF($D19=$BB33,X33,IF($D19=$BC33,Y33,IF($D19=$BD33,0,IF($D19="",0)))))))</f>
        <v>0</v>
      </c>
      <c r="V19" s="50"/>
      <c r="W19" s="50"/>
      <c r="X19" s="50"/>
      <c r="Y19" s="50"/>
      <c r="Z19" s="50">
        <f t="shared" ref="Z19:Z27" si="3">IF($D19=$AY33,Z33,IF($D19=$AZ33,AA33,IF($D19=$BA33,AB33,IF($D19=$BB33,AC33,IF($D19=$BC33,AD33,IF($D19=$BD33,0,IF($D19="",0)))))))</f>
        <v>0</v>
      </c>
      <c r="AA19" s="50"/>
      <c r="AB19" s="50"/>
      <c r="AC19" s="50"/>
      <c r="AD19" s="50"/>
      <c r="AE19" s="50">
        <f t="shared" ref="AE19:AE27" si="4">IF($D19=$AY33,AE33,IF($D19=$AZ33,AF33,IF($D19=$BA33,AG33,IF($D19=$BB33,AH33,IF($D19=$BC33,AI33,IF($D19=$BD33,0,IF($D19="",0)))))))</f>
        <v>0</v>
      </c>
      <c r="AF19" s="50"/>
      <c r="AG19" s="50"/>
      <c r="AH19" s="50"/>
      <c r="AI19" s="50"/>
      <c r="AJ19" s="50">
        <f t="shared" ref="AJ19:AJ27" si="5">IF($D19=$AY33,AJ33,IF($D19=$AZ33,AK33,IF($D19=$BA33,AL33,IF($D19=$BB33,AM33,IF($D19=$BC33,AN33,IF($D19=$BD33,0,IF($D19="",0)))))))</f>
        <v>0</v>
      </c>
      <c r="AK19" s="50"/>
      <c r="AL19" s="50"/>
      <c r="AM19" s="50"/>
      <c r="AN19" s="50"/>
      <c r="AO19" s="50">
        <f t="shared" ref="AO19:AO27" si="6">IF($D19=$AY33,AO33,IF($D19=$AZ33,AP33,IF($D19=$BA33,AQ33,IF($D19=$BB33,AR33,IF($D19=$BC33,AS33,IF($D19=$BD33,0,IF($D19="",0)))))))</f>
        <v>0</v>
      </c>
      <c r="AP19" s="50"/>
      <c r="AQ19" s="50"/>
      <c r="AR19" s="50"/>
      <c r="AS19" s="50"/>
      <c r="AT19" s="50">
        <f t="shared" ref="AT19:AT27" si="7">IF($D19=$AY33,AT33,IF($D19=$AZ33,AU33,IF($D19=$BA33,AV33,IF($D19=$BB33,AW33,IF($D19=$BC33,AX33,IF($D19=$BD33,0,IF($D19="",0)))))))</f>
        <v>0</v>
      </c>
      <c r="AU19" s="50"/>
      <c r="AV19" s="50"/>
      <c r="AW19" s="50"/>
      <c r="AX19" s="50"/>
      <c r="AY19"/>
      <c r="AZ19"/>
      <c r="BA19"/>
    </row>
    <row r="20" spans="2:55" ht="181.8" customHeight="1">
      <c r="B20" s="31">
        <v>2</v>
      </c>
      <c r="C20" s="38" t="s">
        <v>92</v>
      </c>
      <c r="D20" s="28"/>
      <c r="E20" s="43" t="s">
        <v>110</v>
      </c>
      <c r="F20"/>
      <c r="G20"/>
      <c r="H20"/>
      <c r="I20"/>
      <c r="J20">
        <v>2</v>
      </c>
      <c r="K20" s="50">
        <f t="shared" si="0"/>
        <v>0</v>
      </c>
      <c r="L20" s="50"/>
      <c r="M20" s="50"/>
      <c r="N20" s="50"/>
      <c r="O20" s="50"/>
      <c r="P20" s="50">
        <f t="shared" si="1"/>
        <v>0</v>
      </c>
      <c r="Q20" s="50"/>
      <c r="R20" s="50"/>
      <c r="S20" s="50"/>
      <c r="T20" s="50"/>
      <c r="U20" s="50">
        <f t="shared" si="2"/>
        <v>0</v>
      </c>
      <c r="V20" s="50"/>
      <c r="W20" s="50"/>
      <c r="X20" s="50"/>
      <c r="Y20" s="50"/>
      <c r="Z20" s="50">
        <f t="shared" si="3"/>
        <v>0</v>
      </c>
      <c r="AA20" s="50"/>
      <c r="AB20" s="50"/>
      <c r="AC20" s="50"/>
      <c r="AD20" s="50"/>
      <c r="AE20" s="50">
        <f t="shared" si="4"/>
        <v>0</v>
      </c>
      <c r="AF20" s="50"/>
      <c r="AG20" s="50"/>
      <c r="AH20" s="50"/>
      <c r="AI20" s="50"/>
      <c r="AJ20" s="50">
        <f t="shared" si="5"/>
        <v>0</v>
      </c>
      <c r="AK20" s="50"/>
      <c r="AL20" s="50"/>
      <c r="AM20" s="50"/>
      <c r="AN20" s="50"/>
      <c r="AO20" s="50">
        <f t="shared" si="6"/>
        <v>0</v>
      </c>
      <c r="AP20" s="50"/>
      <c r="AQ20" s="50"/>
      <c r="AR20" s="50"/>
      <c r="AS20" s="50"/>
      <c r="AT20" s="50">
        <f t="shared" si="7"/>
        <v>0</v>
      </c>
      <c r="AU20" s="50"/>
      <c r="AV20" s="50"/>
      <c r="AW20" s="50"/>
      <c r="AX20" s="50"/>
      <c r="AY20">
        <v>1</v>
      </c>
      <c r="AZ20"/>
      <c r="BA20"/>
    </row>
    <row r="21" spans="2:55" ht="90">
      <c r="B21" s="31">
        <v>3</v>
      </c>
      <c r="C21" s="39" t="s">
        <v>72</v>
      </c>
      <c r="D21" s="28"/>
      <c r="E21" s="43" t="s">
        <v>111</v>
      </c>
      <c r="F21"/>
      <c r="G21"/>
      <c r="H21">
        <f>3.5*0.5</f>
        <v>1.75</v>
      </c>
      <c r="I21"/>
      <c r="J21">
        <v>3</v>
      </c>
      <c r="K21" s="50">
        <f>IF($D21=$AY35,K35,IF($D21=$AZ35,L35,IF($D21=$BA35,M35,IF($D21=$BB35,N35,IF($D21=$BC35,O35,IF($D21=$BD35,0,IF($D21="",0)))))))</f>
        <v>0</v>
      </c>
      <c r="L21" s="50"/>
      <c r="M21" s="50"/>
      <c r="N21" s="50"/>
      <c r="O21" s="50"/>
      <c r="P21" s="50">
        <f>IF($D21=$AY35,P35,IF($D21=$AZ35,Q35,IF($D21=$BA35,R35,IF($D21=$BB35,S35,IF($D21=$BC35,T35,IF($D21=$BD35,0,IF($D21="",0)))))))</f>
        <v>0</v>
      </c>
      <c r="Q21" s="50"/>
      <c r="R21" s="50"/>
      <c r="S21" s="50"/>
      <c r="T21" s="50"/>
      <c r="U21" s="50">
        <f>IF($D21=$AY35,U35,IF($D21=$AZ35,V35,IF($D21=$BA35,W35,IF($D21=$BB35,X35,IF($D21=$BC35,Y35,IF($D21=$BD35,0,IF($D21="",0)))))))</f>
        <v>0</v>
      </c>
      <c r="V21" s="50"/>
      <c r="W21" s="50"/>
      <c r="X21" s="50"/>
      <c r="Y21" s="50"/>
      <c r="Z21" s="50">
        <f>IF($D21=$AY35,Z35,IF($D21=$AZ35,AA35,IF($D21=$BA35,AB35,IF($D21=$BB35,AC35,IF($D21=$BC35,AD35,IF($D21=$BD35,0,IF($D21="",0)))))))</f>
        <v>0</v>
      </c>
      <c r="AA21" s="50"/>
      <c r="AB21" s="50"/>
      <c r="AC21" s="50"/>
      <c r="AD21" s="50"/>
      <c r="AE21" s="50">
        <f>IF($D21=$AY35,AE35,IF($D21=$AZ35,AF35,IF($D21=$BA35,AG35,IF($D21=$BB35,AH35,IF($D21=$BC35,AI35,IF($D21=$BD35,0,IF($D21="",0)))))))</f>
        <v>0</v>
      </c>
      <c r="AF21" s="50"/>
      <c r="AG21" s="50"/>
      <c r="AH21" s="50"/>
      <c r="AI21" s="50"/>
      <c r="AJ21" s="50">
        <f>IF($D21=$AY35,AJ35,IF($D21=$AZ35,AK35,IF($D21=$BA35,AL35,IF($D21=$BB35,AM35,IF($D21=$BC35,AN35,IF($D21=$BD35,0,IF($D21="",0)))))))</f>
        <v>0</v>
      </c>
      <c r="AK21" s="50"/>
      <c r="AL21" s="50"/>
      <c r="AM21" s="50"/>
      <c r="AN21" s="50"/>
      <c r="AO21" s="50">
        <f>IF($D21=$AY35,AO35,IF($D21=$AZ35,AP35,IF($D21=$BA35,AQ35,IF($D21=$BB35,AR35,IF($D21=$BC35,AS35,IF($D21=$BD35,0,IF($D21="",0)))))))</f>
        <v>0</v>
      </c>
      <c r="AP21" s="50"/>
      <c r="AQ21" s="50"/>
      <c r="AR21" s="50"/>
      <c r="AS21" s="50"/>
      <c r="AT21" s="50">
        <f>IF($D21=$AY35,AT35,IF($D21=$AZ35,AU35,IF($D21=$BA35,AV35,IF($D21=$BB35,AW35,IF($D21=$BC35,AX35,IF($D21=$BD35,0,IF($D21="",0)))))))</f>
        <v>0</v>
      </c>
      <c r="AU21" s="50"/>
      <c r="AV21" s="50"/>
      <c r="AW21" s="50"/>
      <c r="AX21" s="50"/>
      <c r="AY21">
        <v>2</v>
      </c>
      <c r="AZ21"/>
      <c r="BA21"/>
    </row>
    <row r="22" spans="2:55" ht="54">
      <c r="B22" s="31">
        <v>4</v>
      </c>
      <c r="C22" s="38" t="s">
        <v>87</v>
      </c>
      <c r="D22" s="28"/>
      <c r="E22" s="43" t="s">
        <v>98</v>
      </c>
      <c r="F22"/>
      <c r="G22"/>
      <c r="H22"/>
      <c r="I22"/>
      <c r="J22">
        <v>4</v>
      </c>
      <c r="K22" s="50">
        <f t="shared" si="0"/>
        <v>0</v>
      </c>
      <c r="L22" s="50"/>
      <c r="M22" s="50"/>
      <c r="N22" s="50"/>
      <c r="O22" s="50"/>
      <c r="P22" s="50">
        <f t="shared" si="1"/>
        <v>0</v>
      </c>
      <c r="Q22" s="50"/>
      <c r="R22" s="50"/>
      <c r="S22" s="50"/>
      <c r="T22" s="50"/>
      <c r="U22" s="50">
        <f t="shared" si="2"/>
        <v>0</v>
      </c>
      <c r="V22" s="50"/>
      <c r="W22" s="50"/>
      <c r="X22" s="50"/>
      <c r="Y22" s="50"/>
      <c r="Z22" s="50">
        <f t="shared" si="3"/>
        <v>0</v>
      </c>
      <c r="AA22" s="50"/>
      <c r="AB22" s="50"/>
      <c r="AC22" s="50"/>
      <c r="AD22" s="50"/>
      <c r="AE22" s="50">
        <f t="shared" si="4"/>
        <v>0</v>
      </c>
      <c r="AF22" s="50"/>
      <c r="AG22" s="50"/>
      <c r="AH22" s="50"/>
      <c r="AI22" s="50"/>
      <c r="AJ22" s="50">
        <f t="shared" si="5"/>
        <v>0</v>
      </c>
      <c r="AK22" s="50"/>
      <c r="AL22" s="50"/>
      <c r="AM22" s="50"/>
      <c r="AN22" s="50"/>
      <c r="AO22" s="50">
        <f t="shared" si="6"/>
        <v>0</v>
      </c>
      <c r="AP22" s="50"/>
      <c r="AQ22" s="50"/>
      <c r="AR22" s="50"/>
      <c r="AS22" s="50"/>
      <c r="AT22" s="50">
        <f t="shared" si="7"/>
        <v>0</v>
      </c>
      <c r="AU22" s="50"/>
      <c r="AV22" s="50"/>
      <c r="AW22" s="50"/>
      <c r="AX22" s="50"/>
      <c r="AY22">
        <v>3</v>
      </c>
      <c r="AZ22"/>
      <c r="BA22"/>
    </row>
    <row r="23" spans="2:55" ht="42">
      <c r="B23" s="31">
        <v>5</v>
      </c>
      <c r="C23" s="38" t="s">
        <v>104</v>
      </c>
      <c r="D23" s="28"/>
      <c r="E23" s="43" t="s">
        <v>99</v>
      </c>
      <c r="F23"/>
      <c r="G23" t="s">
        <v>13</v>
      </c>
      <c r="H23"/>
      <c r="I23"/>
      <c r="J23">
        <v>5</v>
      </c>
      <c r="K23" s="50">
        <f t="shared" si="0"/>
        <v>0</v>
      </c>
      <c r="L23" s="50"/>
      <c r="M23" s="50"/>
      <c r="N23" s="50"/>
      <c r="O23" s="50"/>
      <c r="P23" s="50">
        <f t="shared" si="1"/>
        <v>0</v>
      </c>
      <c r="Q23" s="50"/>
      <c r="R23" s="50"/>
      <c r="S23" s="50"/>
      <c r="T23" s="50"/>
      <c r="U23" s="50">
        <f t="shared" si="2"/>
        <v>0</v>
      </c>
      <c r="V23" s="50"/>
      <c r="W23" s="50"/>
      <c r="X23" s="50"/>
      <c r="Y23" s="50"/>
      <c r="Z23" s="50">
        <f t="shared" si="3"/>
        <v>0</v>
      </c>
      <c r="AA23" s="50"/>
      <c r="AB23" s="50"/>
      <c r="AC23" s="50"/>
      <c r="AD23" s="50"/>
      <c r="AE23" s="50">
        <f t="shared" si="4"/>
        <v>0</v>
      </c>
      <c r="AF23" s="50"/>
      <c r="AG23" s="50"/>
      <c r="AH23" s="50"/>
      <c r="AI23" s="50"/>
      <c r="AJ23" s="50">
        <f t="shared" si="5"/>
        <v>0</v>
      </c>
      <c r="AK23" s="50"/>
      <c r="AL23" s="50"/>
      <c r="AM23" s="50"/>
      <c r="AN23" s="50"/>
      <c r="AO23" s="50">
        <f t="shared" si="6"/>
        <v>0</v>
      </c>
      <c r="AP23" s="50"/>
      <c r="AQ23" s="50"/>
      <c r="AR23" s="50"/>
      <c r="AS23" s="50"/>
      <c r="AT23" s="50">
        <f t="shared" si="7"/>
        <v>0</v>
      </c>
      <c r="AU23" s="50"/>
      <c r="AV23" s="50"/>
      <c r="AW23" s="50"/>
      <c r="AX23" s="50"/>
      <c r="AY23">
        <v>4</v>
      </c>
      <c r="AZ23"/>
      <c r="BA23"/>
    </row>
    <row r="24" spans="2:55" ht="22.2" customHeight="1">
      <c r="B24" s="31">
        <v>6</v>
      </c>
      <c r="C24" s="38" t="s">
        <v>12</v>
      </c>
      <c r="D24" s="28"/>
      <c r="E24" s="43" t="s">
        <v>88</v>
      </c>
      <c r="F24"/>
      <c r="G24"/>
      <c r="H24"/>
      <c r="I24"/>
      <c r="J24">
        <v>6</v>
      </c>
      <c r="K24" s="50">
        <f t="shared" si="0"/>
        <v>0</v>
      </c>
      <c r="L24" s="50"/>
      <c r="M24" s="50"/>
      <c r="N24" s="50"/>
      <c r="O24" s="50"/>
      <c r="P24" s="50">
        <f t="shared" si="1"/>
        <v>0</v>
      </c>
      <c r="Q24" s="50"/>
      <c r="R24" s="50"/>
      <c r="S24" s="50"/>
      <c r="T24" s="50"/>
      <c r="U24" s="50">
        <f t="shared" si="2"/>
        <v>0</v>
      </c>
      <c r="V24" s="50"/>
      <c r="W24" s="50"/>
      <c r="X24" s="50"/>
      <c r="Y24" s="50"/>
      <c r="Z24" s="50">
        <f t="shared" si="3"/>
        <v>0</v>
      </c>
      <c r="AA24" s="50"/>
      <c r="AB24" s="50"/>
      <c r="AC24" s="50"/>
      <c r="AD24" s="50"/>
      <c r="AE24" s="50">
        <f t="shared" si="4"/>
        <v>0</v>
      </c>
      <c r="AF24" s="50"/>
      <c r="AG24" s="50"/>
      <c r="AH24" s="50"/>
      <c r="AI24" s="50"/>
      <c r="AJ24" s="50">
        <f t="shared" si="5"/>
        <v>0</v>
      </c>
      <c r="AK24" s="50"/>
      <c r="AL24" s="50"/>
      <c r="AM24" s="50"/>
      <c r="AN24" s="50"/>
      <c r="AO24" s="50">
        <f t="shared" si="6"/>
        <v>0</v>
      </c>
      <c r="AP24" s="50"/>
      <c r="AQ24" s="50"/>
      <c r="AR24" s="50"/>
      <c r="AS24" s="50"/>
      <c r="AT24" s="50">
        <f t="shared" si="7"/>
        <v>0</v>
      </c>
      <c r="AU24" s="50"/>
      <c r="AV24" s="50"/>
      <c r="AW24" s="50"/>
      <c r="AX24" s="50"/>
      <c r="AY24">
        <v>5</v>
      </c>
      <c r="AZ24"/>
      <c r="BA24"/>
    </row>
    <row r="25" spans="2:55" ht="72">
      <c r="B25" s="31">
        <v>7</v>
      </c>
      <c r="C25" s="38" t="s">
        <v>86</v>
      </c>
      <c r="D25" s="28"/>
      <c r="E25" s="43" t="s">
        <v>100</v>
      </c>
      <c r="F25"/>
      <c r="G25"/>
      <c r="H25"/>
      <c r="I25"/>
      <c r="J25">
        <v>7</v>
      </c>
      <c r="K25" s="50">
        <f t="shared" si="0"/>
        <v>0</v>
      </c>
      <c r="L25" s="50"/>
      <c r="M25" s="50"/>
      <c r="N25" s="50"/>
      <c r="O25" s="50"/>
      <c r="P25" s="50">
        <f t="shared" si="1"/>
        <v>0</v>
      </c>
      <c r="Q25" s="50"/>
      <c r="R25" s="50"/>
      <c r="S25" s="50"/>
      <c r="T25" s="50"/>
      <c r="U25" s="50">
        <f t="shared" si="2"/>
        <v>0</v>
      </c>
      <c r="V25" s="50"/>
      <c r="W25" s="50"/>
      <c r="X25" s="50"/>
      <c r="Y25" s="50"/>
      <c r="Z25" s="50">
        <f t="shared" si="3"/>
        <v>0</v>
      </c>
      <c r="AA25" s="50"/>
      <c r="AB25" s="50"/>
      <c r="AC25" s="50"/>
      <c r="AD25" s="50"/>
      <c r="AE25" s="50">
        <f t="shared" si="4"/>
        <v>0</v>
      </c>
      <c r="AF25" s="50"/>
      <c r="AG25" s="50"/>
      <c r="AH25" s="50"/>
      <c r="AI25" s="50"/>
      <c r="AJ25" s="50">
        <f t="shared" si="5"/>
        <v>0</v>
      </c>
      <c r="AK25" s="50"/>
      <c r="AL25" s="50"/>
      <c r="AM25" s="50"/>
      <c r="AN25" s="50"/>
      <c r="AO25" s="50">
        <f t="shared" si="6"/>
        <v>0</v>
      </c>
      <c r="AP25" s="50"/>
      <c r="AQ25" s="50"/>
      <c r="AR25" s="50"/>
      <c r="AS25" s="50"/>
      <c r="AT25" s="50">
        <f t="shared" si="7"/>
        <v>0</v>
      </c>
      <c r="AU25" s="50"/>
      <c r="AV25" s="50"/>
      <c r="AW25" s="50"/>
      <c r="AX25" s="50"/>
      <c r="AY25">
        <v>6</v>
      </c>
      <c r="AZ25"/>
      <c r="BA25"/>
    </row>
    <row r="26" spans="2:55" ht="78.599999999999994" customHeight="1">
      <c r="B26" s="31">
        <v>8</v>
      </c>
      <c r="C26" s="38" t="s">
        <v>74</v>
      </c>
      <c r="D26" s="28"/>
      <c r="E26" s="43" t="s">
        <v>101</v>
      </c>
      <c r="F26"/>
      <c r="G26"/>
      <c r="H26"/>
      <c r="I26"/>
      <c r="J26">
        <v>8</v>
      </c>
      <c r="K26" s="50">
        <f t="shared" si="0"/>
        <v>0</v>
      </c>
      <c r="L26" s="50"/>
      <c r="M26" s="50"/>
      <c r="N26" s="50"/>
      <c r="O26" s="50"/>
      <c r="P26" s="50">
        <f t="shared" si="1"/>
        <v>0</v>
      </c>
      <c r="Q26" s="50"/>
      <c r="R26" s="50"/>
      <c r="S26" s="50"/>
      <c r="T26" s="50"/>
      <c r="U26" s="50">
        <f t="shared" si="2"/>
        <v>0</v>
      </c>
      <c r="V26" s="50"/>
      <c r="W26" s="50"/>
      <c r="X26" s="50"/>
      <c r="Y26" s="50"/>
      <c r="Z26" s="50">
        <f t="shared" si="3"/>
        <v>0</v>
      </c>
      <c r="AA26" s="50"/>
      <c r="AB26" s="50"/>
      <c r="AC26" s="50"/>
      <c r="AD26" s="50"/>
      <c r="AE26" s="50">
        <f t="shared" si="4"/>
        <v>0</v>
      </c>
      <c r="AF26" s="50"/>
      <c r="AG26" s="50"/>
      <c r="AH26" s="50"/>
      <c r="AI26" s="50"/>
      <c r="AJ26" s="50">
        <f t="shared" si="5"/>
        <v>0</v>
      </c>
      <c r="AK26" s="50"/>
      <c r="AL26" s="50"/>
      <c r="AM26" s="50"/>
      <c r="AN26" s="50"/>
      <c r="AO26" s="50">
        <f t="shared" si="6"/>
        <v>0</v>
      </c>
      <c r="AP26" s="50"/>
      <c r="AQ26" s="50"/>
      <c r="AR26" s="50"/>
      <c r="AS26" s="50"/>
      <c r="AT26" s="50">
        <f t="shared" si="7"/>
        <v>0</v>
      </c>
      <c r="AU26" s="50"/>
      <c r="AV26" s="50"/>
      <c r="AW26" s="50"/>
      <c r="AX26" s="50"/>
      <c r="AY26">
        <v>7</v>
      </c>
      <c r="AZ26"/>
      <c r="BA26"/>
    </row>
    <row r="27" spans="2:55" ht="153" customHeight="1" thickBot="1">
      <c r="B27" s="32">
        <v>9</v>
      </c>
      <c r="C27" s="40" t="s">
        <v>105</v>
      </c>
      <c r="D27" s="29"/>
      <c r="E27" s="44" t="s">
        <v>102</v>
      </c>
      <c r="F27"/>
      <c r="G27"/>
      <c r="H27"/>
      <c r="I27"/>
      <c r="J27">
        <v>9</v>
      </c>
      <c r="K27" s="50">
        <f t="shared" si="0"/>
        <v>0</v>
      </c>
      <c r="L27" s="50"/>
      <c r="M27" s="50"/>
      <c r="N27" s="50"/>
      <c r="O27" s="50"/>
      <c r="P27" s="50">
        <f t="shared" si="1"/>
        <v>0</v>
      </c>
      <c r="Q27" s="50"/>
      <c r="R27" s="50"/>
      <c r="S27" s="50"/>
      <c r="T27" s="50"/>
      <c r="U27" s="50">
        <f t="shared" si="2"/>
        <v>0</v>
      </c>
      <c r="V27" s="50"/>
      <c r="W27" s="50"/>
      <c r="X27" s="50"/>
      <c r="Y27" s="50"/>
      <c r="Z27" s="50">
        <f t="shared" si="3"/>
        <v>0</v>
      </c>
      <c r="AA27" s="50"/>
      <c r="AB27" s="50"/>
      <c r="AC27" s="50"/>
      <c r="AD27" s="50"/>
      <c r="AE27" s="50">
        <f t="shared" si="4"/>
        <v>0</v>
      </c>
      <c r="AF27" s="50"/>
      <c r="AG27" s="50"/>
      <c r="AH27" s="50"/>
      <c r="AI27" s="50"/>
      <c r="AJ27" s="50">
        <f t="shared" si="5"/>
        <v>0</v>
      </c>
      <c r="AK27" s="50"/>
      <c r="AL27" s="50"/>
      <c r="AM27" s="50"/>
      <c r="AN27" s="50"/>
      <c r="AO27" s="50">
        <f t="shared" si="6"/>
        <v>0</v>
      </c>
      <c r="AP27" s="50"/>
      <c r="AQ27" s="50"/>
      <c r="AR27" s="50"/>
      <c r="AS27" s="50"/>
      <c r="AT27" s="50">
        <f t="shared" si="7"/>
        <v>0</v>
      </c>
      <c r="AU27" s="50"/>
      <c r="AV27" s="50"/>
      <c r="AW27" s="50"/>
      <c r="AX27" s="50"/>
      <c r="AY27">
        <v>8</v>
      </c>
      <c r="AZ27"/>
      <c r="BA27"/>
    </row>
    <row r="28" spans="2:55" ht="39.75" customHeight="1">
      <c r="D28" s="41" t="s">
        <v>103</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2:55">
      <c r="J29" s="18" t="s">
        <v>23</v>
      </c>
      <c r="K29" s="51">
        <f>SUM(K19:K27)</f>
        <v>0</v>
      </c>
      <c r="L29" s="51"/>
      <c r="M29" s="51"/>
      <c r="N29" s="51"/>
      <c r="O29" s="51"/>
      <c r="P29" s="51">
        <f>SUM(P19:P27)</f>
        <v>0</v>
      </c>
      <c r="Q29" s="51"/>
      <c r="R29" s="51"/>
      <c r="S29" s="51"/>
      <c r="T29" s="51"/>
      <c r="U29" s="51">
        <f>SUM(U19:U27)</f>
        <v>0</v>
      </c>
      <c r="V29" s="51"/>
      <c r="W29" s="51"/>
      <c r="X29" s="51"/>
      <c r="Y29" s="51"/>
      <c r="Z29" s="51">
        <f>SUM(Z19:Z27)</f>
        <v>0</v>
      </c>
      <c r="AA29" s="51"/>
      <c r="AB29" s="51"/>
      <c r="AC29" s="51"/>
      <c r="AD29" s="51"/>
      <c r="AE29" s="51">
        <f>SUM(AE19:AE27)</f>
        <v>0</v>
      </c>
      <c r="AF29" s="51"/>
      <c r="AG29" s="51"/>
      <c r="AH29" s="51"/>
      <c r="AI29" s="51"/>
      <c r="AJ29" s="51">
        <f>SUM(AJ19:AJ27)</f>
        <v>0</v>
      </c>
      <c r="AK29" s="51"/>
      <c r="AL29" s="51"/>
      <c r="AM29" s="51"/>
      <c r="AN29" s="51"/>
      <c r="AO29" s="51">
        <f>SUM(AO19:AO27)</f>
        <v>0</v>
      </c>
      <c r="AP29" s="51"/>
      <c r="AQ29" s="51"/>
      <c r="AR29" s="51"/>
      <c r="AS29" s="51"/>
      <c r="AT29" s="51">
        <f>SUM(AT19:AT27)</f>
        <v>0</v>
      </c>
      <c r="AU29" s="51"/>
      <c r="AV29" s="51"/>
      <c r="AW29" s="51"/>
      <c r="AX29" s="51"/>
    </row>
    <row r="30" spans="2:55">
      <c r="K30" s="53"/>
      <c r="L30" s="53"/>
      <c r="M30" s="53"/>
      <c r="N30" s="53"/>
      <c r="O30" s="53"/>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row>
    <row r="31" spans="2:55" hidden="1">
      <c r="K31" s="55"/>
      <c r="L31" s="55"/>
      <c r="M31" s="55"/>
      <c r="N31" s="55"/>
      <c r="O31" s="55"/>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2:55" hidden="1">
      <c r="J32" s="15"/>
      <c r="K32" s="55" t="s">
        <v>0</v>
      </c>
      <c r="L32" s="55"/>
      <c r="M32" s="55"/>
      <c r="N32" s="55"/>
      <c r="O32" s="55"/>
      <c r="P32" s="52" t="s">
        <v>1</v>
      </c>
      <c r="Q32" s="52"/>
      <c r="R32" s="52"/>
      <c r="S32" s="52"/>
      <c r="T32" s="52"/>
      <c r="U32" s="52" t="s">
        <v>2</v>
      </c>
      <c r="V32" s="52"/>
      <c r="W32" s="52"/>
      <c r="X32" s="52"/>
      <c r="Y32" s="52"/>
      <c r="Z32" s="52" t="s">
        <v>3</v>
      </c>
      <c r="AA32" s="52"/>
      <c r="AB32" s="52"/>
      <c r="AC32" s="52"/>
      <c r="AD32" s="52"/>
      <c r="AE32" s="52" t="s">
        <v>4</v>
      </c>
      <c r="AF32" s="52"/>
      <c r="AG32" s="52"/>
      <c r="AH32" s="52"/>
      <c r="AI32" s="52"/>
      <c r="AJ32" s="52" t="s">
        <v>26</v>
      </c>
      <c r="AK32" s="52"/>
      <c r="AL32" s="52"/>
      <c r="AM32" s="52"/>
      <c r="AN32" s="52"/>
      <c r="AO32" s="52" t="s">
        <v>5</v>
      </c>
      <c r="AP32" s="52"/>
      <c r="AQ32" s="52"/>
      <c r="AR32" s="52"/>
      <c r="AS32" s="52"/>
      <c r="AT32" s="52" t="s">
        <v>6</v>
      </c>
      <c r="AU32" s="52"/>
      <c r="AV32" s="52"/>
      <c r="AW32" s="52"/>
      <c r="AX32" s="52"/>
      <c r="AY32" s="13">
        <v>1</v>
      </c>
      <c r="AZ32" s="13">
        <v>2</v>
      </c>
      <c r="BA32" s="14">
        <v>3</v>
      </c>
      <c r="BB32" s="14">
        <v>4</v>
      </c>
      <c r="BC32" s="14">
        <v>5</v>
      </c>
    </row>
    <row r="33" spans="7:57" ht="15.6" hidden="1">
      <c r="H33" s="20" t="s">
        <v>70</v>
      </c>
      <c r="I33" s="13">
        <v>1</v>
      </c>
      <c r="J33" s="13" t="s">
        <v>59</v>
      </c>
      <c r="K33" s="21">
        <v>6.0000039999999997</v>
      </c>
      <c r="L33" s="21">
        <v>5.0000039999999997</v>
      </c>
      <c r="M33" s="21">
        <v>1.0000039999999999</v>
      </c>
      <c r="N33" s="21">
        <v>3.9999999999999998E-6</v>
      </c>
      <c r="O33" s="22"/>
      <c r="P33" s="21">
        <v>5.0000049999999998</v>
      </c>
      <c r="Q33" s="21">
        <v>5.0000049999999998</v>
      </c>
      <c r="R33" s="21">
        <v>3.0000049999999998</v>
      </c>
      <c r="S33" s="21">
        <v>1.000005</v>
      </c>
      <c r="T33" s="21"/>
      <c r="U33" s="21">
        <v>4.0000080000000002</v>
      </c>
      <c r="V33" s="21">
        <v>2.0000079999999998</v>
      </c>
      <c r="W33" s="21">
        <v>7.9999999999999996E-6</v>
      </c>
      <c r="X33" s="21">
        <v>7.9999999999999996E-6</v>
      </c>
      <c r="Y33" s="21"/>
      <c r="Z33" s="21">
        <v>3.000003</v>
      </c>
      <c r="AA33" s="21">
        <v>4.0000030000000004</v>
      </c>
      <c r="AB33" s="21">
        <v>4.0000030000000004</v>
      </c>
      <c r="AC33" s="21">
        <v>1.000003</v>
      </c>
      <c r="AD33" s="21"/>
      <c r="AE33" s="21">
        <v>1.9999999999999999E-6</v>
      </c>
      <c r="AF33" s="21">
        <v>4.0000020000000003</v>
      </c>
      <c r="AG33" s="21">
        <v>5.0000020000000003</v>
      </c>
      <c r="AH33" s="21">
        <v>5.0000020000000003</v>
      </c>
      <c r="AI33" s="21"/>
      <c r="AJ33" s="21">
        <v>6.9999999999999999E-6</v>
      </c>
      <c r="AK33" s="21">
        <v>5.0000070000000001</v>
      </c>
      <c r="AL33" s="21">
        <v>5.0000070000000001</v>
      </c>
      <c r="AM33" s="21">
        <v>6.0000070000000001</v>
      </c>
      <c r="AN33" s="21"/>
      <c r="AO33" s="21">
        <v>6.0000000000000002E-6</v>
      </c>
      <c r="AP33" s="21">
        <v>5.000006</v>
      </c>
      <c r="AQ33" s="21">
        <v>5.000006</v>
      </c>
      <c r="AR33" s="21">
        <v>6.000006</v>
      </c>
      <c r="AS33" s="21"/>
      <c r="AT33" s="21">
        <v>9.9999999999999995E-7</v>
      </c>
      <c r="AU33" s="21">
        <v>5.0000010000000001</v>
      </c>
      <c r="AV33" s="21">
        <v>5.0000010000000001</v>
      </c>
      <c r="AW33" s="21">
        <v>6.0000010000000001</v>
      </c>
      <c r="AX33" s="19"/>
      <c r="AY33" s="16" t="s">
        <v>7</v>
      </c>
      <c r="AZ33" s="16" t="s">
        <v>24</v>
      </c>
      <c r="BA33" s="16" t="s">
        <v>25</v>
      </c>
      <c r="BB33" s="16" t="s">
        <v>8</v>
      </c>
      <c r="BC33" s="16"/>
      <c r="BE33" s="13">
        <v>1</v>
      </c>
    </row>
    <row r="34" spans="7:57" ht="28.8" hidden="1">
      <c r="H34" s="23" t="s">
        <v>71</v>
      </c>
      <c r="I34" s="13">
        <v>2</v>
      </c>
      <c r="J34" s="13" t="s">
        <v>9</v>
      </c>
      <c r="K34" s="19">
        <v>3.9999999999999998E-6</v>
      </c>
      <c r="L34" s="19">
        <v>3.9999999999999998E-6</v>
      </c>
      <c r="M34" s="19">
        <v>3.9999999999999998E-6</v>
      </c>
      <c r="N34" s="19">
        <v>3.9999999999999998E-6</v>
      </c>
      <c r="O34" s="19">
        <v>5.0000039999999997</v>
      </c>
      <c r="P34" s="19">
        <v>6.0000049999999998</v>
      </c>
      <c r="Q34" s="19">
        <v>5.0000049999999998</v>
      </c>
      <c r="R34" s="19">
        <v>1.000005</v>
      </c>
      <c r="S34" s="19">
        <v>5.0000000000000004E-6</v>
      </c>
      <c r="T34" s="19">
        <v>5.0000000000000004E-6</v>
      </c>
      <c r="U34" s="19">
        <v>1.000008</v>
      </c>
      <c r="V34" s="19">
        <v>2.0000079999999998</v>
      </c>
      <c r="W34" s="19">
        <v>4.0000080000000002</v>
      </c>
      <c r="X34" s="19">
        <v>5.0000080000000002</v>
      </c>
      <c r="Y34" s="19">
        <v>5.0000080000000002</v>
      </c>
      <c r="Z34" s="19">
        <v>3.0000000000000001E-6</v>
      </c>
      <c r="AA34" s="19">
        <v>3.0000000000000001E-6</v>
      </c>
      <c r="AB34" s="19">
        <v>3.000003</v>
      </c>
      <c r="AC34" s="19">
        <v>4.0000030000000004</v>
      </c>
      <c r="AD34" s="19">
        <v>5.0000030000000004</v>
      </c>
      <c r="AE34" s="19">
        <v>1.9999999999999999E-6</v>
      </c>
      <c r="AF34" s="19">
        <v>1.9999999999999999E-6</v>
      </c>
      <c r="AG34" s="19">
        <v>3.0000019999999998</v>
      </c>
      <c r="AH34" s="19">
        <v>4.0000020000000003</v>
      </c>
      <c r="AI34" s="19">
        <v>5.0000020000000003</v>
      </c>
      <c r="AJ34" s="19">
        <v>1.0000070000000001</v>
      </c>
      <c r="AK34" s="19">
        <v>5.0000070000000001</v>
      </c>
      <c r="AL34" s="19">
        <v>5.0000070000000001</v>
      </c>
      <c r="AM34" s="19">
        <v>5.0000070000000001</v>
      </c>
      <c r="AN34" s="19">
        <v>4.0000070000000001</v>
      </c>
      <c r="AO34" s="19">
        <v>1.000006</v>
      </c>
      <c r="AP34" s="19">
        <v>5.000006</v>
      </c>
      <c r="AQ34" s="19">
        <v>5.000006</v>
      </c>
      <c r="AR34" s="19">
        <v>5.000006</v>
      </c>
      <c r="AS34" s="19">
        <v>4.000006</v>
      </c>
      <c r="AT34" s="19">
        <v>1.0000009999999999</v>
      </c>
      <c r="AU34" s="19">
        <v>2.0000010000000001</v>
      </c>
      <c r="AV34" s="19">
        <v>4.0000010000000001</v>
      </c>
      <c r="AW34" s="19">
        <v>5.0000010000000001</v>
      </c>
      <c r="AX34" s="19">
        <v>5.0000010000000001</v>
      </c>
      <c r="AY34" s="16" t="s">
        <v>29</v>
      </c>
      <c r="AZ34" s="16" t="s">
        <v>28</v>
      </c>
      <c r="BA34" s="16" t="s">
        <v>27</v>
      </c>
      <c r="BB34" s="16" t="s">
        <v>50</v>
      </c>
      <c r="BC34" s="16" t="s">
        <v>75</v>
      </c>
      <c r="BE34" s="13">
        <v>2</v>
      </c>
    </row>
    <row r="35" spans="7:57" ht="57.6" hidden="1">
      <c r="H35" s="13" t="s">
        <v>72</v>
      </c>
      <c r="I35" s="13">
        <v>3</v>
      </c>
      <c r="J35" s="13" t="s">
        <v>60</v>
      </c>
      <c r="K35" s="19">
        <v>3.9999999999999998E-6</v>
      </c>
      <c r="L35" s="19">
        <v>6.0000039999999997</v>
      </c>
      <c r="M35" s="19">
        <v>1.0000039999999999</v>
      </c>
      <c r="N35" s="19">
        <v>3.9999999999999998E-6</v>
      </c>
      <c r="O35" s="19">
        <v>3.9999999999999998E-6</v>
      </c>
      <c r="P35" s="19">
        <v>6.0000049999999998</v>
      </c>
      <c r="Q35" s="19">
        <v>5.0000000000000004E-6</v>
      </c>
      <c r="R35" s="19">
        <v>1.000005</v>
      </c>
      <c r="S35" s="19">
        <v>5.0000000000000004E-6</v>
      </c>
      <c r="T35" s="19">
        <v>5.0000000000000004E-6</v>
      </c>
      <c r="U35" s="19">
        <v>5.0000080000000002</v>
      </c>
      <c r="V35" s="19">
        <v>5.0000080000000002</v>
      </c>
      <c r="W35" s="19">
        <v>6.0000080000000002</v>
      </c>
      <c r="X35" s="19">
        <v>5.0000080000000002</v>
      </c>
      <c r="Y35" s="19">
        <v>1.000008</v>
      </c>
      <c r="Z35" s="19">
        <v>5.0000030000000004</v>
      </c>
      <c r="AA35" s="19">
        <v>5.0000030000000004</v>
      </c>
      <c r="AB35" s="19">
        <v>6.0000030000000004</v>
      </c>
      <c r="AC35" s="19">
        <v>5.0000030000000004</v>
      </c>
      <c r="AD35" s="19">
        <v>1.000003</v>
      </c>
      <c r="AE35" s="19">
        <v>5.0000020000000003</v>
      </c>
      <c r="AF35" s="19">
        <v>5.0000020000000003</v>
      </c>
      <c r="AG35" s="19">
        <v>6.0000020000000003</v>
      </c>
      <c r="AH35" s="19">
        <v>5.0000020000000003</v>
      </c>
      <c r="AI35" s="19">
        <v>5.0000020000000003</v>
      </c>
      <c r="AJ35" s="19">
        <v>5.0000070000000001</v>
      </c>
      <c r="AK35" s="19">
        <v>5.0000070000000001</v>
      </c>
      <c r="AL35" s="19">
        <v>6.0000070000000001</v>
      </c>
      <c r="AM35" s="19">
        <v>5.0000070000000001</v>
      </c>
      <c r="AN35" s="19">
        <v>1.0000070000000001</v>
      </c>
      <c r="AO35" s="19">
        <v>5.000006</v>
      </c>
      <c r="AP35" s="19">
        <v>5.000006</v>
      </c>
      <c r="AQ35" s="19">
        <v>6.000006</v>
      </c>
      <c r="AR35" s="19">
        <v>5.000006</v>
      </c>
      <c r="AS35" s="19">
        <v>1.000006</v>
      </c>
      <c r="AT35" s="19">
        <v>5.0000010000000001</v>
      </c>
      <c r="AU35" s="19">
        <v>5.0000010000000001</v>
      </c>
      <c r="AV35" s="19">
        <v>6.0000010000000001</v>
      </c>
      <c r="AW35" s="19">
        <v>5.0000010000000001</v>
      </c>
      <c r="AX35" s="19">
        <v>5.0000010000000001</v>
      </c>
      <c r="AY35" s="16" t="s">
        <v>83</v>
      </c>
      <c r="AZ35" s="16" t="s">
        <v>47</v>
      </c>
      <c r="BA35" s="16" t="s">
        <v>84</v>
      </c>
      <c r="BB35" s="16" t="s">
        <v>46</v>
      </c>
      <c r="BC35" s="16" t="s">
        <v>85</v>
      </c>
      <c r="BE35" s="13">
        <v>3</v>
      </c>
    </row>
    <row r="36" spans="7:57" ht="28.8" hidden="1">
      <c r="H36" s="23" t="s">
        <v>48</v>
      </c>
      <c r="I36" s="13">
        <v>4</v>
      </c>
      <c r="J36" s="13" t="s">
        <v>61</v>
      </c>
      <c r="K36" s="19">
        <v>5.0000039999999997</v>
      </c>
      <c r="L36" s="19">
        <v>4.0000039999999997</v>
      </c>
      <c r="M36" s="19">
        <v>3.0000040000000001</v>
      </c>
      <c r="N36" s="19">
        <v>3.0000040000000001</v>
      </c>
      <c r="O36" s="19">
        <v>3.0000040000000001</v>
      </c>
      <c r="P36" s="19">
        <v>5.0000049999999998</v>
      </c>
      <c r="Q36" s="19">
        <v>4.0000049999999998</v>
      </c>
      <c r="R36" s="19">
        <v>3.0000049999999998</v>
      </c>
      <c r="S36" s="19">
        <v>3.0000049999999998</v>
      </c>
      <c r="T36" s="19">
        <v>3.0000049999999998</v>
      </c>
      <c r="U36" s="19">
        <v>5.0000080000000002</v>
      </c>
      <c r="V36" s="19">
        <v>4.0000080000000002</v>
      </c>
      <c r="W36" s="19">
        <v>3.0000079999999998</v>
      </c>
      <c r="X36" s="19">
        <v>3.0000079999999998</v>
      </c>
      <c r="Y36" s="19">
        <v>3.0000079999999998</v>
      </c>
      <c r="Z36" s="19">
        <v>2.000003</v>
      </c>
      <c r="AA36" s="19">
        <v>4.0000030000000004</v>
      </c>
      <c r="AB36" s="19">
        <v>3.000003</v>
      </c>
      <c r="AC36" s="19">
        <v>3.000003</v>
      </c>
      <c r="AD36" s="19">
        <v>3.000003</v>
      </c>
      <c r="AE36" s="19">
        <v>1.0000020000000001</v>
      </c>
      <c r="AF36" s="19">
        <v>2.0000019999999998</v>
      </c>
      <c r="AG36" s="19">
        <v>4.0000020000000003</v>
      </c>
      <c r="AH36" s="19">
        <v>5.0000020000000003</v>
      </c>
      <c r="AI36" s="19">
        <v>5.0000020000000003</v>
      </c>
      <c r="AJ36" s="19">
        <v>1.0000070000000001</v>
      </c>
      <c r="AK36" s="19">
        <v>2.0000070000000001</v>
      </c>
      <c r="AL36" s="19">
        <v>5.0000070000000001</v>
      </c>
      <c r="AM36" s="19">
        <v>5.0000070000000001</v>
      </c>
      <c r="AN36" s="19">
        <v>5.0000070000000001</v>
      </c>
      <c r="AO36" s="19">
        <v>1.000006</v>
      </c>
      <c r="AP36" s="19">
        <v>2.000006</v>
      </c>
      <c r="AQ36" s="19">
        <v>4.000006</v>
      </c>
      <c r="AR36" s="19">
        <v>5.000006</v>
      </c>
      <c r="AS36" s="19">
        <v>5.000006</v>
      </c>
      <c r="AT36" s="19">
        <v>1.0000009999999999</v>
      </c>
      <c r="AU36" s="19">
        <v>2.0000010000000001</v>
      </c>
      <c r="AV36" s="19">
        <v>4.0000010000000001</v>
      </c>
      <c r="AW36" s="19">
        <v>5.0000010000000001</v>
      </c>
      <c r="AX36" s="19">
        <v>5.0000010000000001</v>
      </c>
      <c r="AY36" s="16" t="s">
        <v>30</v>
      </c>
      <c r="AZ36" s="16" t="s">
        <v>31</v>
      </c>
      <c r="BA36" s="16" t="s">
        <v>33</v>
      </c>
      <c r="BB36" s="16" t="s">
        <v>34</v>
      </c>
      <c r="BC36" s="16" t="s">
        <v>32</v>
      </c>
      <c r="BE36" s="13">
        <v>6</v>
      </c>
    </row>
    <row r="37" spans="7:57" ht="28.8" hidden="1">
      <c r="H37" s="23" t="s">
        <v>65</v>
      </c>
      <c r="I37" s="13">
        <v>5</v>
      </c>
      <c r="J37" s="13" t="s">
        <v>66</v>
      </c>
      <c r="K37" s="19">
        <v>5.0000039999999997</v>
      </c>
      <c r="L37" s="19">
        <v>5.0000039999999997</v>
      </c>
      <c r="M37" s="19">
        <v>5.0000039999999997</v>
      </c>
      <c r="N37" s="19">
        <v>5.0000039999999997</v>
      </c>
      <c r="O37" s="19">
        <v>5.0000039999999997</v>
      </c>
      <c r="P37" s="19">
        <v>5.0000049999999998</v>
      </c>
      <c r="Q37" s="19">
        <v>5.0000049999999998</v>
      </c>
      <c r="R37" s="19">
        <v>5.0000049999999998</v>
      </c>
      <c r="S37" s="19">
        <v>5.0000049999999998</v>
      </c>
      <c r="T37" s="19">
        <v>5.0000049999999998</v>
      </c>
      <c r="U37" s="19">
        <v>5.0000080000000002</v>
      </c>
      <c r="V37" s="19">
        <v>5.0000080000000002</v>
      </c>
      <c r="W37" s="19">
        <v>5.0000080000000002</v>
      </c>
      <c r="X37" s="19">
        <v>5.0000080000000002</v>
      </c>
      <c r="Y37" s="19">
        <v>5.0000080000000002</v>
      </c>
      <c r="Z37" s="19">
        <v>2.000003</v>
      </c>
      <c r="AA37" s="19">
        <v>4.0000030000000004</v>
      </c>
      <c r="AB37" s="19">
        <v>5.0000030000000004</v>
      </c>
      <c r="AC37" s="19">
        <v>5.0000030000000004</v>
      </c>
      <c r="AD37" s="19">
        <v>5.0000030000000004</v>
      </c>
      <c r="AE37" s="19">
        <v>1.9999999999999999E-6</v>
      </c>
      <c r="AF37" s="19">
        <v>1.9999999999999999E-6</v>
      </c>
      <c r="AG37" s="19">
        <v>2.0000019999999998</v>
      </c>
      <c r="AH37" s="19">
        <v>4.0000020000000003</v>
      </c>
      <c r="AI37" s="19">
        <v>5.0000020000000003</v>
      </c>
      <c r="AJ37" s="19">
        <v>6.9999999999999999E-6</v>
      </c>
      <c r="AK37" s="19">
        <v>6.9999999999999999E-6</v>
      </c>
      <c r="AL37" s="19">
        <v>4.0000070000000001</v>
      </c>
      <c r="AM37" s="19">
        <v>4.0000070000000001</v>
      </c>
      <c r="AN37" s="19">
        <v>5.0000070000000001</v>
      </c>
      <c r="AO37" s="19">
        <v>6.0000000000000002E-6</v>
      </c>
      <c r="AP37" s="19">
        <v>6.0000000000000002E-6</v>
      </c>
      <c r="AQ37" s="19">
        <v>2.000006</v>
      </c>
      <c r="AR37" s="19">
        <v>4.000006</v>
      </c>
      <c r="AS37" s="19">
        <v>5.000006</v>
      </c>
      <c r="AT37" s="19">
        <v>9.9999999999999995E-7</v>
      </c>
      <c r="AU37" s="19">
        <v>9.9999999999999995E-7</v>
      </c>
      <c r="AV37" s="19">
        <v>2.0000010000000001</v>
      </c>
      <c r="AW37" s="19">
        <v>4.0000010000000001</v>
      </c>
      <c r="AX37" s="19">
        <v>5.0000010000000001</v>
      </c>
      <c r="AY37" s="16" t="s">
        <v>35</v>
      </c>
      <c r="AZ37" s="16" t="s">
        <v>36</v>
      </c>
      <c r="BA37" s="16" t="s">
        <v>37</v>
      </c>
      <c r="BB37" s="16" t="s">
        <v>38</v>
      </c>
      <c r="BC37" s="16" t="s">
        <v>39</v>
      </c>
      <c r="BE37" s="13">
        <v>7</v>
      </c>
    </row>
    <row r="38" spans="7:57" ht="15.6" hidden="1">
      <c r="H38" s="23" t="s">
        <v>12</v>
      </c>
      <c r="I38" s="13">
        <v>6</v>
      </c>
      <c r="J38" s="13" t="s">
        <v>62</v>
      </c>
      <c r="K38" s="19">
        <v>5.0000039999999997</v>
      </c>
      <c r="L38" s="19">
        <v>5.0000039999999997</v>
      </c>
      <c r="M38" s="19">
        <v>5.0000039999999997</v>
      </c>
      <c r="N38" s="19">
        <v>5.0000039999999997</v>
      </c>
      <c r="O38" s="19">
        <v>5.0000039999999997</v>
      </c>
      <c r="P38" s="19">
        <v>5.0000049999999998</v>
      </c>
      <c r="Q38" s="19">
        <v>5.0000049999999998</v>
      </c>
      <c r="R38" s="19">
        <v>5.0000049999999998</v>
      </c>
      <c r="S38" s="19">
        <v>5.0000049999999998</v>
      </c>
      <c r="T38" s="19">
        <v>5.0000049999999998</v>
      </c>
      <c r="U38" s="19">
        <v>5.0000080000000002</v>
      </c>
      <c r="V38" s="19">
        <v>5.0000080000000002</v>
      </c>
      <c r="W38" s="19">
        <v>5.0000080000000002</v>
      </c>
      <c r="X38" s="19">
        <v>5.0000080000000002</v>
      </c>
      <c r="Y38" s="19">
        <v>5.0000080000000002</v>
      </c>
      <c r="Z38" s="19">
        <v>2.000003</v>
      </c>
      <c r="AA38" s="19">
        <v>4.0000030000000004</v>
      </c>
      <c r="AB38" s="19">
        <v>5.0000030000000004</v>
      </c>
      <c r="AC38" s="19">
        <v>5.0000030000000004</v>
      </c>
      <c r="AD38" s="19">
        <v>5.0000030000000004</v>
      </c>
      <c r="AE38" s="19">
        <v>1.9999999999999999E-6</v>
      </c>
      <c r="AF38" s="19">
        <v>1.9999999999999999E-6</v>
      </c>
      <c r="AG38" s="19">
        <v>2.0000019999999998</v>
      </c>
      <c r="AH38" s="19">
        <v>4.0000020000000003</v>
      </c>
      <c r="AI38" s="19">
        <v>5.0000020000000003</v>
      </c>
      <c r="AJ38" s="19">
        <v>6.9999999999999999E-6</v>
      </c>
      <c r="AK38" s="19">
        <v>6.9999999999999999E-6</v>
      </c>
      <c r="AL38" s="19">
        <v>4.0000070000000001</v>
      </c>
      <c r="AM38" s="19">
        <v>4.0000070000000001</v>
      </c>
      <c r="AN38" s="19">
        <v>5.0000070000000001</v>
      </c>
      <c r="AO38" s="19">
        <v>6.0000000000000002E-6</v>
      </c>
      <c r="AP38" s="19">
        <v>6.0000000000000002E-6</v>
      </c>
      <c r="AQ38" s="19">
        <v>2.000006</v>
      </c>
      <c r="AR38" s="19">
        <v>4.000006</v>
      </c>
      <c r="AS38" s="19">
        <v>5.000006</v>
      </c>
      <c r="AT38" s="19">
        <v>9.9999999999999995E-7</v>
      </c>
      <c r="AU38" s="19">
        <v>9.9999999999999995E-7</v>
      </c>
      <c r="AV38" s="19">
        <v>2.0000010000000001</v>
      </c>
      <c r="AW38" s="19">
        <v>4.0000010000000001</v>
      </c>
      <c r="AX38" s="19">
        <v>5.0000010000000001</v>
      </c>
      <c r="AY38" s="16" t="s">
        <v>40</v>
      </c>
      <c r="AZ38" s="16" t="s">
        <v>41</v>
      </c>
      <c r="BA38" s="16" t="s">
        <v>42</v>
      </c>
      <c r="BB38" s="16" t="s">
        <v>43</v>
      </c>
      <c r="BC38" s="16" t="s">
        <v>44</v>
      </c>
      <c r="BE38" s="13">
        <v>8</v>
      </c>
    </row>
    <row r="39" spans="7:57" ht="57.6" hidden="1">
      <c r="H39" s="23" t="s">
        <v>10</v>
      </c>
      <c r="I39" s="13">
        <v>7</v>
      </c>
      <c r="J39" s="13" t="s">
        <v>63</v>
      </c>
      <c r="K39" s="19">
        <v>5.0000039999999997</v>
      </c>
      <c r="L39" s="19">
        <v>5.0000039999999997</v>
      </c>
      <c r="M39" s="19">
        <v>5.0000039999999997</v>
      </c>
      <c r="N39" s="19"/>
      <c r="O39" s="19"/>
      <c r="P39" s="19">
        <v>5.0000049999999998</v>
      </c>
      <c r="Q39" s="19">
        <v>5.0000049999999998</v>
      </c>
      <c r="R39" s="19">
        <v>5.0000049999999998</v>
      </c>
      <c r="S39" s="19"/>
      <c r="T39" s="19"/>
      <c r="U39" s="19">
        <v>5.0000080000000002</v>
      </c>
      <c r="V39" s="19">
        <v>5.0000080000000002</v>
      </c>
      <c r="W39" s="19">
        <v>5.0000080000000002</v>
      </c>
      <c r="X39" s="19"/>
      <c r="Y39" s="19"/>
      <c r="Z39" s="19">
        <v>2.000003</v>
      </c>
      <c r="AA39" s="19">
        <v>4.0000030000000004</v>
      </c>
      <c r="AB39" s="19">
        <v>5.0000030000000004</v>
      </c>
      <c r="AC39" s="19"/>
      <c r="AD39" s="19"/>
      <c r="AE39" s="19">
        <v>1.9999999999999999E-6</v>
      </c>
      <c r="AF39" s="19">
        <v>2.0000019999999998</v>
      </c>
      <c r="AG39" s="19">
        <v>5.0000020000000003</v>
      </c>
      <c r="AH39" s="19"/>
      <c r="AI39" s="19"/>
      <c r="AJ39" s="19">
        <v>2.0000070000000001</v>
      </c>
      <c r="AK39" s="19">
        <v>4.0000070000000001</v>
      </c>
      <c r="AL39" s="19">
        <v>5.0000070000000001</v>
      </c>
      <c r="AM39" s="19"/>
      <c r="AN39" s="19"/>
      <c r="AO39" s="19">
        <v>2.000006</v>
      </c>
      <c r="AP39" s="19">
        <v>4.000006</v>
      </c>
      <c r="AQ39" s="19">
        <v>5.000006</v>
      </c>
      <c r="AR39" s="19"/>
      <c r="AS39" s="19"/>
      <c r="AT39" s="19">
        <v>9.9999999999999995E-7</v>
      </c>
      <c r="AU39" s="19">
        <v>2.0000010000000001</v>
      </c>
      <c r="AV39" s="19">
        <v>5.0000010000000001</v>
      </c>
      <c r="AW39" s="19"/>
      <c r="AX39" s="19"/>
      <c r="AY39" s="16" t="s">
        <v>45</v>
      </c>
      <c r="AZ39" s="16" t="s">
        <v>73</v>
      </c>
      <c r="BA39" s="16" t="s">
        <v>22</v>
      </c>
      <c r="BB39" s="16"/>
      <c r="BC39" s="16"/>
      <c r="BE39" s="13">
        <v>9</v>
      </c>
    </row>
    <row r="40" spans="7:57" ht="43.2" hidden="1">
      <c r="H40" s="23" t="s">
        <v>74</v>
      </c>
      <c r="I40" s="13">
        <v>8</v>
      </c>
      <c r="J40" s="13" t="s">
        <v>64</v>
      </c>
      <c r="K40" s="19">
        <v>5.0000039999999997</v>
      </c>
      <c r="L40" s="19">
        <v>5.0000039999999997</v>
      </c>
      <c r="M40" s="19">
        <v>5.0000039999999997</v>
      </c>
      <c r="N40" s="19"/>
      <c r="O40" s="19"/>
      <c r="P40" s="19">
        <v>5.0000049999999998</v>
      </c>
      <c r="Q40" s="19">
        <v>5.0000049999999998</v>
      </c>
      <c r="R40" s="19">
        <v>5.0000049999999998</v>
      </c>
      <c r="S40" s="19"/>
      <c r="T40" s="19"/>
      <c r="U40" s="19">
        <v>5.0000080000000002</v>
      </c>
      <c r="V40" s="19">
        <v>5.0000080000000002</v>
      </c>
      <c r="W40" s="19">
        <v>5.0000080000000002</v>
      </c>
      <c r="X40" s="19"/>
      <c r="Y40" s="19"/>
      <c r="Z40" s="19">
        <v>3.0000000000000001E-6</v>
      </c>
      <c r="AA40" s="19">
        <v>2.000003</v>
      </c>
      <c r="AB40" s="19">
        <v>5.0000030000000004</v>
      </c>
      <c r="AC40" s="19"/>
      <c r="AD40" s="19"/>
      <c r="AE40" s="19">
        <v>1.9999999999999999E-6</v>
      </c>
      <c r="AF40" s="19">
        <v>1.9999999999999999E-6</v>
      </c>
      <c r="AG40" s="19">
        <v>5.0000020000000003</v>
      </c>
      <c r="AH40" s="19"/>
      <c r="AI40" s="19"/>
      <c r="AJ40" s="19">
        <v>2.0000070000000001</v>
      </c>
      <c r="AK40" s="19">
        <v>4.0000070000000001</v>
      </c>
      <c r="AL40" s="19">
        <v>5.0000070000000001</v>
      </c>
      <c r="AM40" s="19"/>
      <c r="AN40" s="19"/>
      <c r="AO40" s="19">
        <v>2.000006</v>
      </c>
      <c r="AP40" s="19">
        <v>4.000006</v>
      </c>
      <c r="AQ40" s="19">
        <v>5.000006</v>
      </c>
      <c r="AR40" s="19"/>
      <c r="AS40" s="19"/>
      <c r="AT40" s="19">
        <v>9.9999999999999995E-7</v>
      </c>
      <c r="AU40" s="19">
        <v>9.9999999999999995E-7</v>
      </c>
      <c r="AV40" s="19">
        <v>5.0000010000000001</v>
      </c>
      <c r="AW40" s="19"/>
      <c r="AX40" s="19"/>
      <c r="AY40" s="16" t="s">
        <v>69</v>
      </c>
      <c r="AZ40" s="16" t="s">
        <v>68</v>
      </c>
      <c r="BA40" s="16" t="s">
        <v>67</v>
      </c>
      <c r="BB40" s="16"/>
      <c r="BC40" s="16"/>
      <c r="BE40" s="13">
        <v>14</v>
      </c>
    </row>
    <row r="41" spans="7:57" ht="28.8" hidden="1">
      <c r="H41" s="23" t="s">
        <v>49</v>
      </c>
      <c r="I41" s="13">
        <v>9</v>
      </c>
      <c r="J41" s="13" t="s">
        <v>11</v>
      </c>
      <c r="K41" s="19">
        <v>5.0000039999999997</v>
      </c>
      <c r="L41" s="19">
        <v>3.0000040000000001</v>
      </c>
      <c r="M41" s="19">
        <v>1.0000039999999999</v>
      </c>
      <c r="N41" s="19"/>
      <c r="O41" s="19"/>
      <c r="P41" s="19">
        <v>5.0000049999999998</v>
      </c>
      <c r="Q41" s="19">
        <v>5.0000049999999998</v>
      </c>
      <c r="R41" s="19">
        <v>5.0000049999999998</v>
      </c>
      <c r="S41" s="19"/>
      <c r="T41" s="19"/>
      <c r="U41" s="19">
        <v>5.0000080000000002</v>
      </c>
      <c r="V41" s="19">
        <v>3.0000079999999998</v>
      </c>
      <c r="W41" s="19">
        <v>3.0000079999999998</v>
      </c>
      <c r="X41" s="19"/>
      <c r="Y41" s="19"/>
      <c r="Z41" s="19">
        <v>5.0000030000000004</v>
      </c>
      <c r="AA41" s="19">
        <v>5.0000030000000004</v>
      </c>
      <c r="AB41" s="19">
        <v>5.0000030000000004</v>
      </c>
      <c r="AC41" s="19"/>
      <c r="AD41" s="19"/>
      <c r="AE41" s="19">
        <v>5.0000020000000003</v>
      </c>
      <c r="AF41" s="19">
        <v>5.0000020000000003</v>
      </c>
      <c r="AG41" s="19">
        <v>5.0000020000000003</v>
      </c>
      <c r="AH41" s="19"/>
      <c r="AI41" s="19"/>
      <c r="AJ41" s="19">
        <v>5.0000070000000001</v>
      </c>
      <c r="AK41" s="19">
        <v>3.0000070000000001</v>
      </c>
      <c r="AL41" s="19">
        <v>3.0000070000000001</v>
      </c>
      <c r="AM41" s="19"/>
      <c r="AN41" s="19"/>
      <c r="AO41" s="19">
        <v>5.000006</v>
      </c>
      <c r="AP41" s="19">
        <v>3.000006</v>
      </c>
      <c r="AQ41" s="19">
        <v>3.000006</v>
      </c>
      <c r="AR41" s="19"/>
      <c r="AS41" s="19"/>
      <c r="AT41" s="19">
        <v>5.0000010000000001</v>
      </c>
      <c r="AU41" s="19">
        <v>5.0000010000000001</v>
      </c>
      <c r="AV41" s="19">
        <v>5.0000010000000001</v>
      </c>
      <c r="AW41" s="19"/>
      <c r="AX41" s="19"/>
      <c r="AY41" s="16" t="s">
        <v>89</v>
      </c>
      <c r="AZ41" s="16" t="s">
        <v>90</v>
      </c>
      <c r="BA41" s="16" t="s">
        <v>91</v>
      </c>
      <c r="BB41" s="16"/>
      <c r="BC41" s="16"/>
      <c r="BE41" s="13">
        <v>11</v>
      </c>
    </row>
    <row r="42" spans="7:57" hidden="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4" spans="7:57">
      <c r="G44" s="24">
        <v>0</v>
      </c>
      <c r="H44" s="13" t="s">
        <v>51</v>
      </c>
    </row>
    <row r="45" spans="7:57">
      <c r="G45" s="24">
        <v>1</v>
      </c>
      <c r="H45" s="13" t="s">
        <v>52</v>
      </c>
    </row>
    <row r="46" spans="7:57">
      <c r="G46" s="24">
        <v>2</v>
      </c>
      <c r="H46" s="13" t="s">
        <v>53</v>
      </c>
    </row>
    <row r="47" spans="7:57">
      <c r="G47" s="24">
        <v>3</v>
      </c>
      <c r="H47" s="13" t="s">
        <v>54</v>
      </c>
      <c r="K47" s="25"/>
      <c r="L47" s="25"/>
      <c r="M47" s="25"/>
      <c r="N47" s="25"/>
      <c r="O47" s="26"/>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4"/>
    </row>
    <row r="48" spans="7:57">
      <c r="G48" s="24">
        <v>4</v>
      </c>
      <c r="H48" s="13" t="s">
        <v>55</v>
      </c>
      <c r="K48" s="25"/>
      <c r="L48" s="25"/>
      <c r="M48" s="25"/>
      <c r="N48" s="25"/>
      <c r="O48" s="26"/>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4"/>
    </row>
    <row r="49" spans="1:50">
      <c r="G49" s="24">
        <v>5</v>
      </c>
      <c r="H49" s="13" t="s">
        <v>56</v>
      </c>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c r="G50" s="24">
        <v>6</v>
      </c>
      <c r="H50" s="13" t="s">
        <v>57</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row>
    <row r="54" spans="1:50">
      <c r="A54" s="15"/>
      <c r="B54" s="15"/>
      <c r="C54" s="1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row>
    <row r="55" spans="1:50">
      <c r="K55" s="25"/>
      <c r="L55" s="25"/>
      <c r="M55" s="25"/>
      <c r="N55" s="24"/>
      <c r="O55" s="24"/>
      <c r="P55" s="25"/>
      <c r="Q55" s="25"/>
      <c r="R55" s="25"/>
      <c r="S55" s="24"/>
      <c r="T55" s="24"/>
      <c r="U55" s="25"/>
      <c r="V55" s="25"/>
      <c r="W55" s="25"/>
      <c r="X55" s="24"/>
      <c r="Y55" s="24"/>
      <c r="Z55" s="25"/>
      <c r="AA55" s="25"/>
      <c r="AB55" s="25"/>
      <c r="AC55" s="24"/>
      <c r="AD55" s="24"/>
      <c r="AE55" s="25"/>
      <c r="AF55" s="25"/>
      <c r="AG55" s="25"/>
      <c r="AH55" s="24"/>
      <c r="AI55" s="24"/>
      <c r="AJ55" s="25"/>
      <c r="AK55" s="25"/>
      <c r="AL55" s="25"/>
      <c r="AM55" s="24"/>
      <c r="AN55" s="24"/>
      <c r="AO55" s="25"/>
      <c r="AP55" s="25"/>
      <c r="AQ55" s="25"/>
      <c r="AR55" s="24"/>
      <c r="AS55" s="24"/>
      <c r="AT55" s="25"/>
      <c r="AU55" s="25"/>
      <c r="AV55" s="25"/>
      <c r="AW55" s="24"/>
      <c r="AX55" s="24"/>
    </row>
    <row r="56" spans="1:50" ht="15.75" customHeight="1">
      <c r="K56" s="25"/>
      <c r="L56" s="25"/>
      <c r="M56" s="25"/>
      <c r="N56" s="24"/>
      <c r="O56" s="24"/>
      <c r="P56" s="25"/>
      <c r="Q56" s="25"/>
      <c r="R56" s="25"/>
      <c r="S56" s="24"/>
      <c r="T56" s="24"/>
      <c r="U56" s="25"/>
      <c r="V56" s="25"/>
      <c r="W56" s="25"/>
      <c r="X56" s="24"/>
      <c r="Y56" s="24"/>
      <c r="Z56" s="25"/>
      <c r="AA56" s="25"/>
      <c r="AB56" s="25"/>
      <c r="AC56" s="24"/>
      <c r="AD56" s="24"/>
      <c r="AE56" s="25"/>
      <c r="AF56" s="25"/>
      <c r="AG56" s="25"/>
      <c r="AH56" s="24"/>
      <c r="AI56" s="24"/>
      <c r="AJ56" s="25"/>
      <c r="AK56" s="25"/>
      <c r="AL56" s="25"/>
      <c r="AM56" s="24"/>
      <c r="AN56" s="24"/>
      <c r="AO56" s="25"/>
      <c r="AP56" s="25"/>
      <c r="AQ56" s="25"/>
      <c r="AR56" s="24"/>
      <c r="AS56" s="24"/>
      <c r="AT56" s="25"/>
      <c r="AU56" s="25"/>
      <c r="AV56" s="25"/>
      <c r="AW56" s="24"/>
      <c r="AX56" s="24"/>
    </row>
    <row r="57" spans="1:50">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row>
    <row r="58" spans="1:50">
      <c r="L58" s="25"/>
      <c r="M58" s="25"/>
      <c r="N58" s="24"/>
      <c r="O58" s="24"/>
      <c r="P58" s="25"/>
      <c r="Q58" s="25"/>
      <c r="R58" s="25"/>
      <c r="S58" s="24"/>
      <c r="T58" s="24"/>
      <c r="U58" s="25"/>
      <c r="V58" s="25"/>
      <c r="W58" s="25"/>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c r="L59" s="25"/>
      <c r="M59" s="25"/>
      <c r="N59" s="24"/>
      <c r="O59" s="24"/>
      <c r="P59" s="25"/>
      <c r="Q59" s="25"/>
      <c r="R59" s="25"/>
      <c r="S59" s="24"/>
      <c r="T59" s="24"/>
      <c r="U59" s="25"/>
      <c r="V59" s="25"/>
      <c r="W59" s="25"/>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c r="L60" s="25"/>
      <c r="M60" s="25"/>
      <c r="N60" s="24"/>
      <c r="O60" s="24"/>
      <c r="P60" s="25"/>
      <c r="Q60" s="25"/>
      <c r="R60" s="25"/>
      <c r="S60" s="24"/>
      <c r="T60" s="24"/>
      <c r="U60" s="25"/>
      <c r="V60" s="25"/>
      <c r="W60" s="25"/>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c r="K61" s="25"/>
      <c r="L61" s="25"/>
      <c r="M61" s="25"/>
      <c r="N61" s="24"/>
      <c r="O61" s="24"/>
      <c r="P61" s="25"/>
      <c r="Q61" s="25"/>
      <c r="R61" s="25"/>
      <c r="S61" s="24"/>
      <c r="T61" s="24"/>
      <c r="U61" s="25"/>
      <c r="V61" s="25"/>
      <c r="W61" s="25"/>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c r="K62" s="25"/>
      <c r="L62" s="25"/>
      <c r="M62" s="25"/>
      <c r="N62" s="24"/>
      <c r="O62" s="24"/>
      <c r="P62" s="25"/>
      <c r="Q62" s="25"/>
      <c r="R62" s="25"/>
      <c r="S62" s="24"/>
      <c r="T62" s="24"/>
      <c r="U62" s="25"/>
      <c r="V62" s="25"/>
      <c r="W62" s="25"/>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sheetData>
  <mergeCells count="120">
    <mergeCell ref="AT17:AX17"/>
    <mergeCell ref="AJ31:AN31"/>
    <mergeCell ref="AO31:AS31"/>
    <mergeCell ref="AT31:AX31"/>
    <mergeCell ref="K17:O17"/>
    <mergeCell ref="P17:T17"/>
    <mergeCell ref="U17:Y17"/>
    <mergeCell ref="Z17:AD17"/>
    <mergeCell ref="AE17:AI17"/>
    <mergeCell ref="AJ17:AN17"/>
    <mergeCell ref="AO17:AS17"/>
    <mergeCell ref="P18:T18"/>
    <mergeCell ref="U18:Y18"/>
    <mergeCell ref="Z18:AD18"/>
    <mergeCell ref="AE18:AI18"/>
    <mergeCell ref="AJ18:AN18"/>
    <mergeCell ref="AO18:AS18"/>
    <mergeCell ref="AT18:AX18"/>
    <mergeCell ref="P31:T31"/>
    <mergeCell ref="U31:Y31"/>
    <mergeCell ref="AJ30:AN30"/>
    <mergeCell ref="AO30:AS30"/>
    <mergeCell ref="AT30:AX30"/>
    <mergeCell ref="P29:T29"/>
    <mergeCell ref="P32:T32"/>
    <mergeCell ref="K30:O30"/>
    <mergeCell ref="P30:T30"/>
    <mergeCell ref="U30:Y30"/>
    <mergeCell ref="Z30:AD30"/>
    <mergeCell ref="AE30:AI30"/>
    <mergeCell ref="K31:O31"/>
    <mergeCell ref="Z31:AD31"/>
    <mergeCell ref="AE31:AI31"/>
    <mergeCell ref="K32:O32"/>
    <mergeCell ref="AO32:AS32"/>
    <mergeCell ref="AJ32:AN32"/>
    <mergeCell ref="AE32:AI32"/>
    <mergeCell ref="Z32:AD32"/>
    <mergeCell ref="U32:Y32"/>
    <mergeCell ref="AT26:AX26"/>
    <mergeCell ref="U29:Y29"/>
    <mergeCell ref="Z29:AD29"/>
    <mergeCell ref="AE29:AI29"/>
    <mergeCell ref="AJ29:AN29"/>
    <mergeCell ref="AO29:AS29"/>
    <mergeCell ref="AT29:AX29"/>
    <mergeCell ref="AE26:AI26"/>
    <mergeCell ref="U26:Y26"/>
    <mergeCell ref="AT23:AX23"/>
    <mergeCell ref="AT24:AX24"/>
    <mergeCell ref="AT25:AX25"/>
    <mergeCell ref="AT27:AX27"/>
    <mergeCell ref="AT19:AX19"/>
    <mergeCell ref="AT20:AX20"/>
    <mergeCell ref="AT21:AX21"/>
    <mergeCell ref="AT22:AX22"/>
    <mergeCell ref="AT32:AX32"/>
    <mergeCell ref="AJ21:AN21"/>
    <mergeCell ref="AJ22:AN22"/>
    <mergeCell ref="AJ23:AN23"/>
    <mergeCell ref="AJ24:AN24"/>
    <mergeCell ref="AE24:AI24"/>
    <mergeCell ref="AE25:AI25"/>
    <mergeCell ref="AO27:AS27"/>
    <mergeCell ref="AO26:AS26"/>
    <mergeCell ref="AO19:AS19"/>
    <mergeCell ref="AO20:AS20"/>
    <mergeCell ref="AO21:AS21"/>
    <mergeCell ref="AO22:AS22"/>
    <mergeCell ref="AO23:AS23"/>
    <mergeCell ref="AO24:AS24"/>
    <mergeCell ref="AO25:AS25"/>
    <mergeCell ref="AJ25:AN25"/>
    <mergeCell ref="AJ27:AN27"/>
    <mergeCell ref="AJ26:AN26"/>
    <mergeCell ref="AJ19:AN19"/>
    <mergeCell ref="AJ20:AN20"/>
    <mergeCell ref="U19:Y19"/>
    <mergeCell ref="U20:Y20"/>
    <mergeCell ref="U21:Y21"/>
    <mergeCell ref="AE27:AI27"/>
    <mergeCell ref="Z26:AD26"/>
    <mergeCell ref="AE19:AI19"/>
    <mergeCell ref="AE20:AI20"/>
    <mergeCell ref="AE21:AI21"/>
    <mergeCell ref="AE22:AI22"/>
    <mergeCell ref="AE23:AI23"/>
    <mergeCell ref="Z23:AD23"/>
    <mergeCell ref="Z24:AD24"/>
    <mergeCell ref="Z25:AD25"/>
    <mergeCell ref="Z27:AD27"/>
    <mergeCell ref="Z19:AD19"/>
    <mergeCell ref="Z20:AD20"/>
    <mergeCell ref="Z21:AD21"/>
    <mergeCell ref="P25:T25"/>
    <mergeCell ref="K25:O25"/>
    <mergeCell ref="P21:T21"/>
    <mergeCell ref="P27:T27"/>
    <mergeCell ref="P26:T26"/>
    <mergeCell ref="K29:O29"/>
    <mergeCell ref="K27:O27"/>
    <mergeCell ref="K26:O26"/>
    <mergeCell ref="Z22:AD22"/>
    <mergeCell ref="U22:Y22"/>
    <mergeCell ref="U23:Y23"/>
    <mergeCell ref="U24:Y24"/>
    <mergeCell ref="U25:Y25"/>
    <mergeCell ref="U27:Y27"/>
    <mergeCell ref="K18:O18"/>
    <mergeCell ref="K19:O19"/>
    <mergeCell ref="K20:O20"/>
    <mergeCell ref="K21:O21"/>
    <mergeCell ref="K22:O22"/>
    <mergeCell ref="K23:O23"/>
    <mergeCell ref="K24:O24"/>
    <mergeCell ref="P19:T19"/>
    <mergeCell ref="P20:T20"/>
    <mergeCell ref="P22:T22"/>
    <mergeCell ref="P23:T23"/>
    <mergeCell ref="P24:T24"/>
  </mergeCells>
  <phoneticPr fontId="5" type="noConversion"/>
  <dataValidations count="9">
    <dataValidation type="list" allowBlank="1" showInputMessage="1" showErrorMessage="1" sqref="D21" xr:uid="{759B7D16-CEE9-445E-A94F-0AAB3301E7F3}">
      <formula1>$AY$35:$BC$35</formula1>
    </dataValidation>
    <dataValidation type="list" allowBlank="1" showInputMessage="1" showErrorMessage="1" sqref="D24" xr:uid="{6F66A581-9CC0-4575-907D-0B67090F3B1D}">
      <formula1>$AY$38:$BC$38</formula1>
    </dataValidation>
    <dataValidation type="list" allowBlank="1" showInputMessage="1" showErrorMessage="1" sqref="D25" xr:uid="{9BB2C312-E2B1-48B5-A82D-F51B060F10EC}">
      <formula1>$AY$39:$BA$39</formula1>
    </dataValidation>
    <dataValidation type="list" allowBlank="1" showInputMessage="1" showErrorMessage="1" sqref="D27" xr:uid="{EAECE535-C383-4469-BFAF-9CEC5C46D348}">
      <formula1>$AY$41:$BA$41</formula1>
    </dataValidation>
    <dataValidation type="list" allowBlank="1" showInputMessage="1" showErrorMessage="1" sqref="D23" xr:uid="{9538BD5A-7F7D-44C7-88B2-1D29DAC6B825}">
      <formula1>$AY$37:$BC$37</formula1>
    </dataValidation>
    <dataValidation type="list" allowBlank="1" showInputMessage="1" showErrorMessage="1" sqref="D20" xr:uid="{065FAC1A-459A-4528-AE7A-4F4F4757A046}">
      <formula1>$AY$34:$BC$34</formula1>
    </dataValidation>
    <dataValidation type="list" allowBlank="1" showInputMessage="1" showErrorMessage="1" sqref="D22" xr:uid="{9A6AACCE-F828-4642-85E7-C77AE6046C82}">
      <formula1>$AY$36:$BC$36</formula1>
    </dataValidation>
    <dataValidation type="list" allowBlank="1" showInputMessage="1" showErrorMessage="1" sqref="D19" xr:uid="{CCDB0D33-C2A2-4DA6-B1CF-4791F44C4742}">
      <formula1>$AY$33:$BB$33</formula1>
    </dataValidation>
    <dataValidation type="list" allowBlank="1" showInputMessage="1" showErrorMessage="1" sqref="D26" xr:uid="{66D99216-6FB8-4A1A-8F6C-3F605034C2CA}">
      <formula1>$AY$40:$BA$40</formula1>
    </dataValidation>
  </dataValidation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44BCB-9A69-49D9-BC5A-9BE7D0213D5F}">
  <dimension ref="B2:L11"/>
  <sheetViews>
    <sheetView topLeftCell="B2" zoomScaleNormal="100" workbookViewId="0">
      <selection activeCell="C14" sqref="C14"/>
    </sheetView>
  </sheetViews>
  <sheetFormatPr defaultRowHeight="14.4"/>
  <cols>
    <col min="1" max="1" width="7.33203125" customWidth="1"/>
    <col min="2" max="2" width="30.33203125" customWidth="1"/>
    <col min="3" max="3" width="81" style="1" customWidth="1"/>
    <col min="4" max="4" width="5.6640625" customWidth="1"/>
    <col min="5" max="13" width="9.6640625" customWidth="1"/>
  </cols>
  <sheetData>
    <row r="2" spans="2:12" ht="34.200000000000003" customHeight="1" thickBot="1">
      <c r="C2" s="33" t="s">
        <v>108</v>
      </c>
      <c r="E2" s="58" t="s">
        <v>107</v>
      </c>
      <c r="F2" s="58"/>
      <c r="G2" s="58"/>
      <c r="H2" s="58"/>
      <c r="I2" s="58"/>
      <c r="J2" s="58"/>
      <c r="K2" s="58"/>
      <c r="L2" s="58"/>
    </row>
    <row r="3" spans="2:12" ht="57" customHeight="1" thickBot="1">
      <c r="B3" s="4" t="s">
        <v>106</v>
      </c>
      <c r="C3" s="2" t="str">
        <f>INDEX(Questions!$K$18:$AT$18,MATCH(LARGE(Questions!$K$29:$AT$29,Questions!$AY20),Questions!$K$29:$AT$29,0))</f>
        <v>Animal Feed</v>
      </c>
      <c r="E3" s="57" t="s">
        <v>112</v>
      </c>
      <c r="F3" s="57"/>
      <c r="G3" s="57" t="s">
        <v>113</v>
      </c>
      <c r="H3" s="57"/>
      <c r="I3" s="57" t="s">
        <v>114</v>
      </c>
      <c r="J3" s="57"/>
      <c r="K3" s="57" t="s">
        <v>78</v>
      </c>
      <c r="L3" s="57"/>
    </row>
    <row r="4" spans="2:12" ht="23.25" customHeight="1">
      <c r="B4" s="5" t="s">
        <v>20</v>
      </c>
      <c r="C4" s="6" t="str">
        <f>INDEX(Questions!$K$18:$AT$18,MATCH(LARGE(Questions!$K$29:$AT$29,Questions!$AY21),Questions!$K$29:$AT$29,0))</f>
        <v>Animal Feed</v>
      </c>
      <c r="E4" s="46"/>
      <c r="F4" s="46"/>
      <c r="G4" s="46"/>
      <c r="H4" s="46"/>
      <c r="I4" s="46"/>
      <c r="J4" s="46"/>
      <c r="K4" s="46"/>
      <c r="L4" s="46"/>
    </row>
    <row r="5" spans="2:12" ht="23.25" customHeight="1">
      <c r="B5" s="7" t="s">
        <v>21</v>
      </c>
      <c r="C5" s="8" t="str">
        <f>INDEX(Questions!$K$18:$AT$18,MATCH(LARGE(Questions!$K$29:$AT$29,Questions!$AY22),Questions!$K$29:$AT$29,0))</f>
        <v>Animal Feed</v>
      </c>
      <c r="E5" s="46"/>
      <c r="F5" s="46"/>
      <c r="G5" s="46"/>
      <c r="H5" s="46"/>
      <c r="I5" s="46"/>
      <c r="J5" s="46"/>
      <c r="K5" s="46"/>
      <c r="L5" s="46"/>
    </row>
    <row r="6" spans="2:12" ht="23.25" customHeight="1">
      <c r="B6" s="7" t="s">
        <v>14</v>
      </c>
      <c r="C6" s="9" t="str">
        <f>INDEX(Questions!$K$18:$AT$18,MATCH(LARGE(Questions!$K$29:$AT$29,Questions!$AY23),Questions!$K$29:$AT$29,0))</f>
        <v>Animal Feed</v>
      </c>
      <c r="E6" s="46"/>
      <c r="F6" s="46"/>
      <c r="G6" s="46"/>
      <c r="H6" s="46"/>
      <c r="I6" s="46"/>
      <c r="J6" s="46"/>
      <c r="K6" s="46"/>
      <c r="L6" s="46"/>
    </row>
    <row r="7" spans="2:12" ht="23.25" customHeight="1">
      <c r="B7" s="7" t="s">
        <v>15</v>
      </c>
      <c r="C7" s="9" t="str">
        <f>INDEX(Questions!$K$18:$AT$18,MATCH(LARGE(Questions!$K$29:$AT$29,Questions!$AY24),Questions!$K$29:$AT$29,0))</f>
        <v>Animal Feed</v>
      </c>
      <c r="E7" s="57" t="s">
        <v>95</v>
      </c>
      <c r="F7" s="57"/>
      <c r="G7" s="57" t="s">
        <v>96</v>
      </c>
      <c r="H7" s="57"/>
      <c r="I7" s="57" t="s">
        <v>97</v>
      </c>
      <c r="J7" s="57"/>
      <c r="K7" s="57" t="s">
        <v>94</v>
      </c>
      <c r="L7" s="57"/>
    </row>
    <row r="8" spans="2:12" ht="23.25" customHeight="1">
      <c r="B8" s="7" t="s">
        <v>16</v>
      </c>
      <c r="C8" s="9" t="str">
        <f>INDEX(Questions!$K$18:$AT$18,MATCH(LARGE(Questions!$K$29:$AT$29,Questions!$AY25),Questions!$K$29:$AT$29,0))</f>
        <v>Animal Feed</v>
      </c>
      <c r="E8" s="47"/>
      <c r="F8" s="47"/>
      <c r="G8" s="47"/>
      <c r="H8" s="47"/>
      <c r="I8" s="47"/>
      <c r="J8" s="47"/>
      <c r="K8" s="47"/>
      <c r="L8" s="47"/>
    </row>
    <row r="9" spans="2:12" ht="23.25" customHeight="1">
      <c r="B9" s="7" t="s">
        <v>17</v>
      </c>
      <c r="C9" s="10" t="str">
        <f>INDEX(Questions!$K$18:$AT$18,MATCH(LARGE(Questions!$K$29:$AT$29,Questions!$AY26),Questions!$K$29:$AT$29,0))</f>
        <v>Animal Feed</v>
      </c>
      <c r="E9" s="47"/>
      <c r="F9" s="47"/>
      <c r="G9" s="47"/>
      <c r="H9" s="47"/>
      <c r="I9" s="47"/>
      <c r="J9" s="47"/>
      <c r="K9" s="47"/>
      <c r="L9" s="47"/>
    </row>
    <row r="10" spans="2:12" ht="23.25" customHeight="1" thickBot="1">
      <c r="B10" s="11" t="s">
        <v>18</v>
      </c>
      <c r="C10" s="12" t="str">
        <f>INDEX(Questions!$K$18:$AT$18,MATCH(LARGE(Questions!$K$29:$AT$29,Questions!$AY27),Questions!$K$29:$AT$29,0))</f>
        <v>Animal Feed</v>
      </c>
      <c r="E10" s="47"/>
      <c r="F10" s="47"/>
      <c r="G10" s="47"/>
      <c r="H10" s="47"/>
      <c r="I10" s="47"/>
      <c r="J10" s="47"/>
      <c r="K10" s="47"/>
      <c r="L10" s="47"/>
    </row>
    <row r="11" spans="2:12" ht="26.4" customHeight="1">
      <c r="E11" s="48"/>
      <c r="F11" s="48"/>
      <c r="G11" s="48"/>
      <c r="H11" s="48"/>
      <c r="I11" s="48"/>
      <c r="J11" s="48"/>
      <c r="K11" s="48"/>
      <c r="L11" s="48"/>
    </row>
  </sheetData>
  <mergeCells count="9">
    <mergeCell ref="K7:L7"/>
    <mergeCell ref="E7:F7"/>
    <mergeCell ref="G7:H7"/>
    <mergeCell ref="I7:J7"/>
    <mergeCell ref="E2:L2"/>
    <mergeCell ref="E3:F3"/>
    <mergeCell ref="G3:H3"/>
    <mergeCell ref="I3:J3"/>
    <mergeCell ref="K3:L3"/>
  </mergeCells>
  <phoneticPr fontId="5" type="noConversion"/>
  <conditionalFormatting sqref="A1:XFD1 A2 E2 M2:XFD11 A3:C10 A11 A12:XFD1048576">
    <cfRule type="expression" dxfId="0" priority="1">
      <formula>IF(A1="",TRUE,FALSE)</formula>
    </cfRule>
  </conditionalFormatting>
  <conditionalFormatting sqref="C10">
    <cfRule type="colorScale" priority="2">
      <colorScale>
        <cfvo type="min"/>
        <cfvo type="percentile" val="50"/>
        <cfvo type="max"/>
        <color rgb="FFF8696B"/>
        <color rgb="FFFFEB84"/>
        <color rgb="FF63BE7B"/>
      </colorScale>
    </cfRule>
    <cfRule type="expression" priority="3">
      <formula>C10=MAX($K$11:$R$11)</formula>
    </cfRule>
  </conditionalFormatting>
  <hyperlinks>
    <hyperlink ref="E2:F2" r:id="rId1" location="feed-resources" display="Go to PacWastePlus Organics Resources page to further review and consider the possible organics management solutions avaiable" xr:uid="{0FD018EF-E8FF-4216-984F-2648571CAFE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fb9979f-f8de-495b-b281-de146095b83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6A649BA3F845499C85BE7E22CE51B8" ma:contentTypeVersion="15" ma:contentTypeDescription="Create a new document." ma:contentTypeScope="" ma:versionID="b46827b0e15bb9a7c9391d847cf15816">
  <xsd:schema xmlns:xsd="http://www.w3.org/2001/XMLSchema" xmlns:xs="http://www.w3.org/2001/XMLSchema" xmlns:p="http://schemas.microsoft.com/office/2006/metadata/properties" xmlns:ns3="bfb9979f-f8de-495b-b281-de146095b83c" xmlns:ns4="cce82721-a71b-4b09-9a51-36a5823be1a9" targetNamespace="http://schemas.microsoft.com/office/2006/metadata/properties" ma:root="true" ma:fieldsID="5f9e432c1ddd567e6acb28288e3d1aca" ns3:_="" ns4:_="">
    <xsd:import namespace="bfb9979f-f8de-495b-b281-de146095b83c"/>
    <xsd:import namespace="cce82721-a71b-4b09-9a51-36a5823be1a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9979f-f8de-495b-b281-de146095b8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e82721-a71b-4b09-9a51-36a5823be1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4FC12B-F6D7-4124-BEF8-4658D5B568C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ce82721-a71b-4b09-9a51-36a5823be1a9"/>
    <ds:schemaRef ds:uri="http://purl.org/dc/elements/1.1/"/>
    <ds:schemaRef ds:uri="bfb9979f-f8de-495b-b281-de146095b83c"/>
    <ds:schemaRef ds:uri="http://www.w3.org/XML/1998/namespace"/>
    <ds:schemaRef ds:uri="http://purl.org/dc/dcmitype/"/>
  </ds:schemaRefs>
</ds:datastoreItem>
</file>

<file path=customXml/itemProps2.xml><?xml version="1.0" encoding="utf-8"?>
<ds:datastoreItem xmlns:ds="http://schemas.openxmlformats.org/officeDocument/2006/customXml" ds:itemID="{7635B3EF-5703-4A43-B349-4C92EA18619B}">
  <ds:schemaRefs>
    <ds:schemaRef ds:uri="http://schemas.microsoft.com/sharepoint/v3/contenttype/forms"/>
  </ds:schemaRefs>
</ds:datastoreItem>
</file>

<file path=customXml/itemProps3.xml><?xml version="1.0" encoding="utf-8"?>
<ds:datastoreItem xmlns:ds="http://schemas.openxmlformats.org/officeDocument/2006/customXml" ds:itemID="{F699688A-4E00-4EDD-B7E5-010C5CA7A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9979f-f8de-495b-b281-de146095b83c"/>
    <ds:schemaRef ds:uri="cce82721-a71b-4b09-9a51-36a5823be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Angus Johnston</dc:creator>
  <cp:keywords/>
  <dc:description/>
  <cp:lastModifiedBy>Nitish Narayan</cp:lastModifiedBy>
  <cp:revision/>
  <cp:lastPrinted>2022-10-12T23:31:32Z</cp:lastPrinted>
  <dcterms:created xsi:type="dcterms:W3CDTF">2022-04-21T01:01:53Z</dcterms:created>
  <dcterms:modified xsi:type="dcterms:W3CDTF">2023-06-28T06:44:44Z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0x010100356A649BA3F845499C85BE7E22CE51B8</vt:lpwstr>
  </property>
</Properties>
</file>